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bb2a80025b8a6f/横浜サッカー協会4種委員HP/横浜サッカー協会HP更新ファイル/星取表/"/>
    </mc:Choice>
  </mc:AlternateContent>
  <xr:revisionPtr revIDLastSave="9" documentId="8_{D83A468F-015B-41B2-85EB-D57D9E5827FC}" xr6:coauthVersionLast="47" xr6:coauthVersionMax="47" xr10:uidLastSave="{EE878DE7-BEE8-4F2E-8055-6E1C41050F2F}"/>
  <bookViews>
    <workbookView xWindow="57480" yWindow="-330" windowWidth="29040" windowHeight="15840" activeTab="2" xr2:uid="{B88F93E9-789B-415F-8572-15839B723D60}"/>
  </bookViews>
  <sheets>
    <sheet name="リーグ戦表（無地）" sheetId="2" r:id="rId1"/>
    <sheet name="リーグ戦表7チーム" sheetId="1" r:id="rId2"/>
    <sheet name="リーグ戦表６チーム" sheetId="4" r:id="rId3"/>
  </sheets>
  <definedNames>
    <definedName name="_xlnm.Print_Area" localSheetId="2">リーグ戦表６チーム!$A$1:$AE$42</definedName>
    <definedName name="_xlnm.Print_Area" localSheetId="1">リーグ戦表7チーム!$A$1:$AF$47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34" i="4" l="1"/>
  <c r="A34" i="4"/>
  <c r="AA26" i="4"/>
  <c r="A26" i="4"/>
  <c r="A18" i="4"/>
  <c r="AF15" i="4"/>
  <c r="Z15" i="4"/>
  <c r="Y15" i="4"/>
  <c r="X15" i="4"/>
  <c r="W15" i="4"/>
  <c r="Q15" i="4"/>
  <c r="N15" i="4"/>
  <c r="T11" i="4" s="1"/>
  <c r="K15" i="4"/>
  <c r="T9" i="4" s="1"/>
  <c r="H15" i="4"/>
  <c r="E15" i="4"/>
  <c r="AD15" i="4" s="1"/>
  <c r="V14" i="4"/>
  <c r="T14" i="4"/>
  <c r="AD13" i="4"/>
  <c r="AC13" i="4"/>
  <c r="AB13" i="4"/>
  <c r="AA13" i="4"/>
  <c r="T13" i="4"/>
  <c r="N13" i="4"/>
  <c r="Q11" i="4" s="1"/>
  <c r="K13" i="4"/>
  <c r="Q9" i="4" s="1"/>
  <c r="H13" i="4"/>
  <c r="Y13" i="4" s="1"/>
  <c r="E13" i="4"/>
  <c r="Z13" i="4" s="1"/>
  <c r="V12" i="4"/>
  <c r="T12" i="4"/>
  <c r="S12" i="4"/>
  <c r="Q12" i="4"/>
  <c r="K11" i="4"/>
  <c r="H11" i="4"/>
  <c r="E11" i="4"/>
  <c r="V10" i="4"/>
  <c r="T10" i="4"/>
  <c r="S10" i="4"/>
  <c r="Q10" i="4"/>
  <c r="P10" i="4"/>
  <c r="N10" i="4"/>
  <c r="N9" i="4"/>
  <c r="H9" i="4"/>
  <c r="E9" i="4"/>
  <c r="V8" i="4"/>
  <c r="T8" i="4"/>
  <c r="S8" i="4"/>
  <c r="Q8" i="4"/>
  <c r="P8" i="4"/>
  <c r="N8" i="4"/>
  <c r="M8" i="4"/>
  <c r="K8" i="4"/>
  <c r="T7" i="4"/>
  <c r="N7" i="4"/>
  <c r="K7" i="4"/>
  <c r="E7" i="4"/>
  <c r="V6" i="4"/>
  <c r="T6" i="4"/>
  <c r="S6" i="4"/>
  <c r="Q6" i="4"/>
  <c r="P6" i="4"/>
  <c r="N6" i="4"/>
  <c r="M6" i="4"/>
  <c r="K6" i="4"/>
  <c r="J6" i="4"/>
  <c r="H6" i="4"/>
  <c r="Q5" i="4"/>
  <c r="H5" i="4"/>
  <c r="T4" i="4"/>
  <c r="Q4" i="4"/>
  <c r="N4" i="4"/>
  <c r="K4" i="4"/>
  <c r="H4" i="4"/>
  <c r="E4" i="4"/>
  <c r="AI51" i="2"/>
  <c r="A51" i="2"/>
  <c r="AI39" i="2"/>
  <c r="A39" i="2"/>
  <c r="A27" i="2"/>
  <c r="AA24" i="2"/>
  <c r="X24" i="2"/>
  <c r="AD20" i="2" s="1"/>
  <c r="U24" i="2"/>
  <c r="R24" i="2"/>
  <c r="AD16" i="2" s="1"/>
  <c r="O24" i="2"/>
  <c r="AD14" i="2" s="1"/>
  <c r="L24" i="2"/>
  <c r="AD12" i="2" s="1"/>
  <c r="I24" i="2"/>
  <c r="AD10" i="2" s="1"/>
  <c r="F24" i="2"/>
  <c r="AO24" i="2" s="1"/>
  <c r="C24" i="2"/>
  <c r="AF23" i="2"/>
  <c r="AD23" i="2"/>
  <c r="AD22" i="2"/>
  <c r="X22" i="2"/>
  <c r="AA20" i="2" s="1"/>
  <c r="U22" i="2"/>
  <c r="R22" i="2"/>
  <c r="AA16" i="2" s="1"/>
  <c r="O22" i="2"/>
  <c r="AA14" i="2" s="1"/>
  <c r="L22" i="2"/>
  <c r="AA12" i="2" s="1"/>
  <c r="I22" i="2"/>
  <c r="AA10" i="2" s="1"/>
  <c r="F22" i="2"/>
  <c r="AO22" i="2" s="1"/>
  <c r="C22" i="2"/>
  <c r="AF21" i="2"/>
  <c r="AD21" i="2"/>
  <c r="AC21" i="2"/>
  <c r="AA21" i="2"/>
  <c r="U20" i="2"/>
  <c r="X18" i="2" s="1"/>
  <c r="R20" i="2"/>
  <c r="X16" i="2" s="1"/>
  <c r="O20" i="2"/>
  <c r="X14" i="2" s="1"/>
  <c r="L20" i="2"/>
  <c r="X12" i="2" s="1"/>
  <c r="I20" i="2"/>
  <c r="F20" i="2"/>
  <c r="AK20" i="2" s="1"/>
  <c r="C20" i="2"/>
  <c r="AO20" i="2" s="1"/>
  <c r="AF19" i="2"/>
  <c r="AD19" i="2"/>
  <c r="AC19" i="2"/>
  <c r="AA19" i="2"/>
  <c r="Z19" i="2"/>
  <c r="X19" i="2"/>
  <c r="AD18" i="2"/>
  <c r="AA18" i="2"/>
  <c r="R18" i="2"/>
  <c r="U16" i="2" s="1"/>
  <c r="O18" i="2"/>
  <c r="U14" i="2" s="1"/>
  <c r="L18" i="2"/>
  <c r="U12" i="2" s="1"/>
  <c r="I18" i="2"/>
  <c r="F18" i="2"/>
  <c r="C18" i="2"/>
  <c r="AN18" i="2" s="1"/>
  <c r="AF17" i="2"/>
  <c r="AD17" i="2"/>
  <c r="AC17" i="2"/>
  <c r="AA17" i="2"/>
  <c r="Z17" i="2"/>
  <c r="X17" i="2"/>
  <c r="W17" i="2"/>
  <c r="U17" i="2"/>
  <c r="O16" i="2"/>
  <c r="L16" i="2"/>
  <c r="I16" i="2"/>
  <c r="F16" i="2"/>
  <c r="C16" i="2"/>
  <c r="AF15" i="2"/>
  <c r="AD15" i="2"/>
  <c r="AC15" i="2"/>
  <c r="AA15" i="2"/>
  <c r="Z15" i="2"/>
  <c r="X15" i="2"/>
  <c r="W15" i="2"/>
  <c r="U15" i="2"/>
  <c r="T15" i="2"/>
  <c r="R15" i="2"/>
  <c r="R14" i="2"/>
  <c r="L14" i="2"/>
  <c r="O12" i="2" s="1"/>
  <c r="I14" i="2"/>
  <c r="F14" i="2"/>
  <c r="C14" i="2"/>
  <c r="AF13" i="2"/>
  <c r="AD13" i="2"/>
  <c r="AC13" i="2"/>
  <c r="AA13" i="2"/>
  <c r="Z13" i="2"/>
  <c r="X13" i="2"/>
  <c r="W13" i="2"/>
  <c r="U13" i="2"/>
  <c r="T13" i="2"/>
  <c r="R13" i="2"/>
  <c r="Q13" i="2"/>
  <c r="O13" i="2"/>
  <c r="I12" i="2"/>
  <c r="L10" i="2" s="1"/>
  <c r="F12" i="2"/>
  <c r="C12" i="2"/>
  <c r="AF11" i="2"/>
  <c r="AD11" i="2"/>
  <c r="AC11" i="2"/>
  <c r="AA11" i="2"/>
  <c r="Z11" i="2"/>
  <c r="X11" i="2"/>
  <c r="W11" i="2"/>
  <c r="U11" i="2"/>
  <c r="T11" i="2"/>
  <c r="R11" i="2"/>
  <c r="Q11" i="2"/>
  <c r="O11" i="2"/>
  <c r="N11" i="2"/>
  <c r="L11" i="2"/>
  <c r="X10" i="2"/>
  <c r="U10" i="2"/>
  <c r="R10" i="2"/>
  <c r="O10" i="2"/>
  <c r="F10" i="2"/>
  <c r="AL10" i="2" s="1"/>
  <c r="C10" i="2"/>
  <c r="AF9" i="2"/>
  <c r="AD9" i="2"/>
  <c r="AC9" i="2"/>
  <c r="AA9" i="2"/>
  <c r="Z9" i="2"/>
  <c r="X9" i="2"/>
  <c r="W9" i="2"/>
  <c r="U9" i="2"/>
  <c r="T9" i="2"/>
  <c r="R9" i="2"/>
  <c r="Q9" i="2"/>
  <c r="O9" i="2"/>
  <c r="N9" i="2"/>
  <c r="L9" i="2"/>
  <c r="K9" i="2"/>
  <c r="I9" i="2"/>
  <c r="AD8" i="2"/>
  <c r="AA8" i="2"/>
  <c r="U8" i="2"/>
  <c r="R8" i="2"/>
  <c r="C8" i="2"/>
  <c r="AF7" i="2"/>
  <c r="AD7" i="2"/>
  <c r="AC7" i="2"/>
  <c r="AA7" i="2"/>
  <c r="Z7" i="2"/>
  <c r="X7" i="2"/>
  <c r="W7" i="2"/>
  <c r="U7" i="2"/>
  <c r="T7" i="2"/>
  <c r="R7" i="2"/>
  <c r="Q7" i="2"/>
  <c r="O7" i="2"/>
  <c r="N7" i="2"/>
  <c r="L7" i="2"/>
  <c r="K7" i="2"/>
  <c r="I7" i="2"/>
  <c r="H7" i="2"/>
  <c r="F7" i="2"/>
  <c r="AD6" i="2"/>
  <c r="AA6" i="2"/>
  <c r="U6" i="2"/>
  <c r="R6" i="2"/>
  <c r="O6" i="2"/>
  <c r="L6" i="2"/>
  <c r="I6" i="2"/>
  <c r="F6" i="2"/>
  <c r="AD5" i="2"/>
  <c r="AA5" i="2"/>
  <c r="X5" i="2"/>
  <c r="U5" i="2"/>
  <c r="R5" i="2"/>
  <c r="O5" i="2"/>
  <c r="L5" i="2"/>
  <c r="I5" i="2"/>
  <c r="F5" i="2"/>
  <c r="C5" i="2"/>
  <c r="AA38" i="1"/>
  <c r="A38" i="1"/>
  <c r="AA29" i="1"/>
  <c r="A29" i="1"/>
  <c r="A20" i="1"/>
  <c r="AF17" i="1"/>
  <c r="AE17" i="1"/>
  <c r="AD17" i="1"/>
  <c r="AC17" i="1"/>
  <c r="AB17" i="1"/>
  <c r="Z17" i="1"/>
  <c r="Y17" i="1"/>
  <c r="X17" i="1"/>
  <c r="AA17" i="1" s="1"/>
  <c r="R17" i="1"/>
  <c r="O17" i="1"/>
  <c r="L17" i="1"/>
  <c r="I17" i="1"/>
  <c r="F17" i="1"/>
  <c r="C17" i="1"/>
  <c r="W16" i="1"/>
  <c r="U16" i="1"/>
  <c r="U15" i="1"/>
  <c r="O15" i="1"/>
  <c r="R13" i="1" s="1"/>
  <c r="L15" i="1"/>
  <c r="AE15" i="1" s="1"/>
  <c r="I15" i="1"/>
  <c r="F15" i="1"/>
  <c r="R7" i="1" s="1"/>
  <c r="C15" i="1"/>
  <c r="W14" i="1"/>
  <c r="U14" i="1"/>
  <c r="T14" i="1"/>
  <c r="R14" i="1"/>
  <c r="U13" i="1"/>
  <c r="L13" i="1"/>
  <c r="I13" i="1"/>
  <c r="F13" i="1"/>
  <c r="C13" i="1"/>
  <c r="W12" i="1"/>
  <c r="U12" i="1"/>
  <c r="T12" i="1"/>
  <c r="R12" i="1"/>
  <c r="Q12" i="1"/>
  <c r="O12" i="1"/>
  <c r="U11" i="1"/>
  <c r="R11" i="1"/>
  <c r="I11" i="1"/>
  <c r="L9" i="1" s="1"/>
  <c r="F11" i="1"/>
  <c r="C11" i="1"/>
  <c r="W10" i="1"/>
  <c r="U10" i="1"/>
  <c r="T10" i="1"/>
  <c r="R10" i="1"/>
  <c r="Q10" i="1"/>
  <c r="O10" i="1"/>
  <c r="N10" i="1"/>
  <c r="L10" i="1"/>
  <c r="U9" i="1"/>
  <c r="R9" i="1"/>
  <c r="F9" i="1"/>
  <c r="C9" i="1"/>
  <c r="W8" i="1"/>
  <c r="U8" i="1"/>
  <c r="T8" i="1"/>
  <c r="R8" i="1"/>
  <c r="Q8" i="1"/>
  <c r="O8" i="1"/>
  <c r="N8" i="1"/>
  <c r="L8" i="1"/>
  <c r="K8" i="1"/>
  <c r="I8" i="1"/>
  <c r="U7" i="1"/>
  <c r="O7" i="1"/>
  <c r="L7" i="1"/>
  <c r="I7" i="1"/>
  <c r="C7" i="1"/>
  <c r="W6" i="1"/>
  <c r="U6" i="1"/>
  <c r="T6" i="1"/>
  <c r="R6" i="1"/>
  <c r="Q6" i="1"/>
  <c r="O6" i="1"/>
  <c r="N6" i="1"/>
  <c r="L6" i="1"/>
  <c r="K6" i="1"/>
  <c r="I6" i="1"/>
  <c r="H6" i="1"/>
  <c r="F6" i="1"/>
  <c r="U5" i="1"/>
  <c r="R5" i="1"/>
  <c r="O5" i="1"/>
  <c r="L5" i="1"/>
  <c r="I5" i="1"/>
  <c r="F5" i="1"/>
  <c r="AC5" i="1" s="1"/>
  <c r="U4" i="1"/>
  <c r="R4" i="1"/>
  <c r="O4" i="1"/>
  <c r="L4" i="1"/>
  <c r="I4" i="1"/>
  <c r="F4" i="1"/>
  <c r="C4" i="1"/>
  <c r="Y11" i="4" l="1"/>
  <c r="AA11" i="4"/>
  <c r="AC11" i="4"/>
  <c r="Z11" i="4"/>
  <c r="AB11" i="4"/>
  <c r="X9" i="4"/>
  <c r="Y9" i="4"/>
  <c r="AA9" i="4"/>
  <c r="AB9" i="4"/>
  <c r="Z9" i="4"/>
  <c r="AC9" i="4"/>
  <c r="X11" i="4"/>
  <c r="Z7" i="4"/>
  <c r="AF13" i="4"/>
  <c r="AD9" i="4"/>
  <c r="AF11" i="4"/>
  <c r="K5" i="4"/>
  <c r="AD11" i="4"/>
  <c r="AF9" i="4"/>
  <c r="N5" i="4"/>
  <c r="AD5" i="4" s="1"/>
  <c r="T5" i="4"/>
  <c r="AA5" i="4"/>
  <c r="W7" i="4"/>
  <c r="W13" i="4"/>
  <c r="AA15" i="4"/>
  <c r="Q7" i="4"/>
  <c r="X7" i="4" s="1"/>
  <c r="X13" i="4"/>
  <c r="AB15" i="4"/>
  <c r="W9" i="4"/>
  <c r="W11" i="4"/>
  <c r="AC15" i="4"/>
  <c r="AK16" i="2"/>
  <c r="AO14" i="2"/>
  <c r="AO10" i="2"/>
  <c r="AK10" i="2"/>
  <c r="AH10" i="2"/>
  <c r="AL18" i="2"/>
  <c r="AH18" i="2"/>
  <c r="AG18" i="2"/>
  <c r="AJ18" i="2" s="1"/>
  <c r="AN16" i="2"/>
  <c r="AM16" i="2"/>
  <c r="AL16" i="2"/>
  <c r="I8" i="2"/>
  <c r="AO16" i="2"/>
  <c r="AI18" i="2"/>
  <c r="L8" i="2"/>
  <c r="O8" i="2"/>
  <c r="AI8" i="2" s="1"/>
  <c r="AG10" i="2"/>
  <c r="AJ10" i="2" s="1"/>
  <c r="AK18" i="2"/>
  <c r="AG20" i="2"/>
  <c r="AJ20" i="2" s="1"/>
  <c r="AH20" i="2"/>
  <c r="AI10" i="2"/>
  <c r="AG14" i="2"/>
  <c r="AJ14" i="2" s="1"/>
  <c r="AM18" i="2"/>
  <c r="AI20" i="2"/>
  <c r="AG22" i="2"/>
  <c r="AJ22" i="2" s="1"/>
  <c r="AG24" i="2"/>
  <c r="AJ24" i="2" s="1"/>
  <c r="X8" i="2"/>
  <c r="AH14" i="2"/>
  <c r="AH22" i="2"/>
  <c r="AH24" i="2"/>
  <c r="AI14" i="2"/>
  <c r="AO18" i="2"/>
  <c r="AI22" i="2"/>
  <c r="AI24" i="2"/>
  <c r="AL20" i="2"/>
  <c r="AM10" i="2"/>
  <c r="AK14" i="2"/>
  <c r="AM20" i="2"/>
  <c r="AK22" i="2"/>
  <c r="AK24" i="2"/>
  <c r="X6" i="2"/>
  <c r="AO6" i="2" s="1"/>
  <c r="AN10" i="2"/>
  <c r="R12" i="2"/>
  <c r="AK12" i="2" s="1"/>
  <c r="AL14" i="2"/>
  <c r="AN20" i="2"/>
  <c r="AL22" i="2"/>
  <c r="AL24" i="2"/>
  <c r="AM14" i="2"/>
  <c r="AM22" i="2"/>
  <c r="AM24" i="2"/>
  <c r="AN14" i="2"/>
  <c r="AN22" i="2"/>
  <c r="AN24" i="2"/>
  <c r="AG6" i="2"/>
  <c r="AJ6" i="2" s="1"/>
  <c r="AK8" i="2"/>
  <c r="AG16" i="2"/>
  <c r="AJ16" i="2" s="1"/>
  <c r="AH6" i="2"/>
  <c r="AH16" i="2"/>
  <c r="AI6" i="2"/>
  <c r="AM8" i="2"/>
  <c r="AI16" i="2"/>
  <c r="AE7" i="1"/>
  <c r="AC7" i="1"/>
  <c r="AD7" i="1"/>
  <c r="AE13" i="1"/>
  <c r="AF7" i="1"/>
  <c r="Z13" i="1"/>
  <c r="X5" i="1"/>
  <c r="AA5" i="1" s="1"/>
  <c r="AD5" i="1"/>
  <c r="AE5" i="1"/>
  <c r="X7" i="1"/>
  <c r="AA7" i="1" s="1"/>
  <c r="AF13" i="1"/>
  <c r="AF5" i="1"/>
  <c r="Y7" i="1"/>
  <c r="AB15" i="1"/>
  <c r="AD13" i="1"/>
  <c r="AB5" i="1"/>
  <c r="Z7" i="1"/>
  <c r="O9" i="1"/>
  <c r="AD9" i="1" s="1"/>
  <c r="Z5" i="1"/>
  <c r="AB7" i="1"/>
  <c r="O11" i="1"/>
  <c r="X15" i="1"/>
  <c r="AA15" i="1" s="1"/>
  <c r="X13" i="1"/>
  <c r="AA13" i="1" s="1"/>
  <c r="Y15" i="1"/>
  <c r="Y13" i="1"/>
  <c r="Z15" i="1"/>
  <c r="AC15" i="1"/>
  <c r="AB13" i="1"/>
  <c r="Y5" i="1"/>
  <c r="AC13" i="1"/>
  <c r="AD15" i="1"/>
  <c r="AF15" i="1"/>
  <c r="AF7" i="4" l="1"/>
  <c r="AC5" i="4"/>
  <c r="X5" i="4"/>
  <c r="Z5" i="4"/>
  <c r="W5" i="4"/>
  <c r="Y5" i="4"/>
  <c r="AF5" i="4"/>
  <c r="Y7" i="4"/>
  <c r="AB5" i="4"/>
  <c r="AC7" i="4"/>
  <c r="AB7" i="4"/>
  <c r="AA7" i="4"/>
  <c r="AD7" i="4"/>
  <c r="AM12" i="2"/>
  <c r="AO8" i="2"/>
  <c r="AL12" i="2"/>
  <c r="AH8" i="2"/>
  <c r="AK6" i="2"/>
  <c r="AM6" i="2"/>
  <c r="AL8" i="2"/>
  <c r="AO12" i="2"/>
  <c r="AI12" i="2"/>
  <c r="AG8" i="2"/>
  <c r="AJ8" i="2" s="1"/>
  <c r="AH12" i="2"/>
  <c r="AG12" i="2"/>
  <c r="AJ12" i="2" s="1"/>
  <c r="AN12" i="2"/>
  <c r="AN8" i="2"/>
  <c r="AN6" i="2"/>
  <c r="AL6" i="2"/>
  <c r="AE9" i="1"/>
  <c r="AD11" i="1"/>
  <c r="AB11" i="1"/>
  <c r="Z11" i="1"/>
  <c r="Y11" i="1"/>
  <c r="X11" i="1"/>
  <c r="AA11" i="1" s="1"/>
  <c r="AF11" i="1"/>
  <c r="AC11" i="1"/>
  <c r="AE11" i="1"/>
  <c r="AF9" i="1"/>
  <c r="Y9" i="1"/>
  <c r="X9" i="1"/>
  <c r="AA9" i="1" s="1"/>
  <c r="Z9" i="1"/>
  <c r="AB9" i="1"/>
  <c r="AC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Toru Niikura</author>
    <author>三井住友建設株式会社</author>
  </authors>
  <commentList>
    <comment ref="A2" authorId="0" shapeId="0" xr:uid="{40048701-F5DD-4BC4-A2FA-DB5665CCD23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第〇回 大会名
入力欄
</t>
        </r>
      </text>
    </comment>
    <comment ref="A4" authorId="1" shapeId="0" xr:uid="{265C596C-E152-4525-8489-3F59BCE7B916}">
      <text>
        <r>
          <rPr>
            <b/>
            <sz val="9"/>
            <color indexed="81"/>
            <rFont val="ＭＳ Ｐゴシック"/>
            <family val="3"/>
            <charset val="128"/>
          </rPr>
          <t>クラス名ブロック名を記入してください。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I27" authorId="0" shapeId="0" xr:uid="{7F107D23-5C7B-4398-9F28-18494F1B6412}">
      <text>
        <r>
          <rPr>
            <b/>
            <sz val="9"/>
            <color indexed="81"/>
            <rFont val="MS P ゴシック"/>
            <family val="3"/>
            <charset val="128"/>
          </rPr>
          <t>試合試合を記入してください。
例）〇-5-〇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Toru Niikura</author>
    <author>三井住友建設株式会社</author>
  </authors>
  <commentList>
    <comment ref="A1" authorId="0" shapeId="0" xr:uid="{F935CE61-E01D-4495-AE40-0C7F52425C3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第〇回 大会名
入力欄
</t>
        </r>
      </text>
    </comment>
    <comment ref="A3" authorId="1" shapeId="0" xr:uid="{A7866437-0A1E-4E4A-A716-DCBEF49FFF0F}">
      <text>
        <r>
          <rPr>
            <b/>
            <sz val="9"/>
            <color indexed="81"/>
            <rFont val="ＭＳ Ｐゴシック"/>
            <family val="3"/>
            <charset val="128"/>
          </rPr>
          <t>クラス名ブロック名を記入してください。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" authorId="1" shapeId="0" xr:uid="{0CA7420B-7EB8-407F-B7D4-22A8D1E4D6E0}">
      <text>
        <r>
          <rPr>
            <b/>
            <sz val="9"/>
            <color indexed="81"/>
            <rFont val="ＭＳ Ｐゴシック"/>
            <family val="3"/>
            <charset val="128"/>
          </rPr>
          <t>AF列には計算式がありますので消去しないでください。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20" authorId="1" shapeId="0" xr:uid="{9C02593C-C45E-4113-91B3-D6D2347DE6E6}">
      <text>
        <r>
          <rPr>
            <b/>
            <sz val="9"/>
            <color indexed="81"/>
            <rFont val="ＭＳ Ｐゴシック"/>
            <family val="3"/>
            <charset val="128"/>
          </rPr>
          <t>自動記入になっています。</t>
        </r>
      </text>
    </comment>
    <comment ref="AA20" authorId="1" shapeId="0" xr:uid="{F1109A60-76FB-4313-BAF5-B97AED073321}">
      <text>
        <r>
          <rPr>
            <b/>
            <sz val="9"/>
            <color indexed="81"/>
            <rFont val="ＭＳ Ｐゴシック"/>
            <family val="3"/>
            <charset val="128"/>
          </rPr>
          <t>試合時間を記入してください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ＳＬ：８－３－８－３－８
LL8：10-3-10-3-10
LL11：１５－５－１５
Ｌ：２０－５－２０</t>
        </r>
      </text>
    </comment>
    <comment ref="A29" authorId="1" shapeId="0" xr:uid="{9641617E-9234-40A4-9B27-89CD02903167}">
      <text>
        <r>
          <rPr>
            <b/>
            <sz val="9"/>
            <color indexed="81"/>
            <rFont val="ＭＳ Ｐゴシック"/>
            <family val="3"/>
            <charset val="128"/>
          </rPr>
          <t>自動記入になっています。</t>
        </r>
      </text>
    </comment>
    <comment ref="AA29" authorId="1" shapeId="0" xr:uid="{8F6FAD12-C591-4762-8431-82B7E55FF7B8}">
      <text>
        <r>
          <rPr>
            <b/>
            <sz val="9"/>
            <color indexed="81"/>
            <rFont val="ＭＳ Ｐゴシック"/>
            <family val="3"/>
            <charset val="128"/>
          </rPr>
          <t>自動記入になっています。</t>
        </r>
      </text>
    </comment>
    <comment ref="A38" authorId="1" shapeId="0" xr:uid="{5B939919-0E59-4B07-B7B9-F798878CDE90}">
      <text>
        <r>
          <rPr>
            <b/>
            <sz val="9"/>
            <color indexed="81"/>
            <rFont val="ＭＳ Ｐゴシック"/>
            <family val="3"/>
            <charset val="128"/>
          </rPr>
          <t>自動記入になっています。</t>
        </r>
      </text>
    </comment>
    <comment ref="AA38" authorId="1" shapeId="0" xr:uid="{18B6D5A9-2485-44F8-BA8E-513511CA6EFE}">
      <text>
        <r>
          <rPr>
            <b/>
            <sz val="9"/>
            <color indexed="81"/>
            <rFont val="ＭＳ Ｐゴシック"/>
            <family val="3"/>
            <charset val="128"/>
          </rPr>
          <t>自動記入になっています。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Toru Niikura</author>
    <author>三井住友建設株式会社</author>
  </authors>
  <commentList>
    <comment ref="A1" authorId="0" shapeId="0" xr:uid="{B6EBE729-A154-44B1-917D-8D00DB9D636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第〇回 大会名
入力欄
</t>
        </r>
      </text>
    </comment>
    <comment ref="A3" authorId="1" shapeId="0" xr:uid="{C58F9AF0-9E27-4E47-B3CB-0ADB799C4234}">
      <text>
        <r>
          <rPr>
            <b/>
            <sz val="9"/>
            <color indexed="81"/>
            <rFont val="ＭＳ Ｐゴシック"/>
            <family val="3"/>
            <charset val="128"/>
          </rPr>
          <t>クラス名ブロック名を記入してください。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" authorId="1" shapeId="0" xr:uid="{61922A19-AD4C-4073-BB21-23B8DD62B7ED}">
      <text>
        <r>
          <rPr>
            <b/>
            <sz val="9"/>
            <color indexed="81"/>
            <rFont val="ＭＳ Ｐゴシック"/>
            <family val="3"/>
            <charset val="128"/>
          </rPr>
          <t>AF列には計算式がありますので消去しないでください。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18" authorId="1" shapeId="0" xr:uid="{BC756441-DF35-49BE-BEB6-78A012F1E34E}">
      <text>
        <r>
          <rPr>
            <b/>
            <sz val="9"/>
            <color indexed="81"/>
            <rFont val="ＭＳ Ｐゴシック"/>
            <family val="3"/>
            <charset val="128"/>
          </rPr>
          <t>自動記入になっています。</t>
        </r>
      </text>
    </comment>
    <comment ref="AA18" authorId="1" shapeId="0" xr:uid="{0E3E2BD5-1D0B-4CC6-B689-3BA4EE5A41FB}">
      <text>
        <r>
          <rPr>
            <b/>
            <sz val="9"/>
            <color indexed="81"/>
            <rFont val="ＭＳ Ｐゴシック"/>
            <family val="3"/>
            <charset val="128"/>
          </rPr>
          <t>試合時間を記入してください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ＳＬ：８－３－８－３－８
LL8：10-3-10-3-10
LL11：１５－５－１５
Ｌ：２０－５－２０</t>
        </r>
      </text>
    </comment>
    <comment ref="A26" authorId="1" shapeId="0" xr:uid="{2460713F-BC41-4408-9A80-BF86F6386507}">
      <text>
        <r>
          <rPr>
            <b/>
            <sz val="9"/>
            <color indexed="81"/>
            <rFont val="ＭＳ Ｐゴシック"/>
            <family val="3"/>
            <charset val="128"/>
          </rPr>
          <t>自動記入になっています。</t>
        </r>
      </text>
    </comment>
    <comment ref="AA26" authorId="1" shapeId="0" xr:uid="{0D3C525D-CEA0-4A89-972A-91473A1AA23E}">
      <text>
        <r>
          <rPr>
            <b/>
            <sz val="9"/>
            <color indexed="81"/>
            <rFont val="ＭＳ Ｐゴシック"/>
            <family val="3"/>
            <charset val="128"/>
          </rPr>
          <t>自動記入になっています。</t>
        </r>
      </text>
    </comment>
    <comment ref="A34" authorId="1" shapeId="0" xr:uid="{DD869548-405A-4299-89C0-4304250F6FAF}">
      <text>
        <r>
          <rPr>
            <b/>
            <sz val="9"/>
            <color indexed="81"/>
            <rFont val="ＭＳ Ｐゴシック"/>
            <family val="3"/>
            <charset val="128"/>
          </rPr>
          <t>自動記入になっています。</t>
        </r>
      </text>
    </comment>
    <comment ref="AA34" authorId="1" shapeId="0" xr:uid="{1A2B203F-8343-43AF-A911-CDD5B5C4D9C7}">
      <text>
        <r>
          <rPr>
            <b/>
            <sz val="9"/>
            <color indexed="81"/>
            <rFont val="ＭＳ Ｐゴシック"/>
            <family val="3"/>
            <charset val="128"/>
          </rPr>
          <t>自動記入になっています。</t>
        </r>
      </text>
    </comment>
  </commentList>
</comments>
</file>

<file path=xl/sharedStrings.xml><?xml version="1.0" encoding="utf-8"?>
<sst xmlns="http://schemas.openxmlformats.org/spreadsheetml/2006/main" count="369" uniqueCount="41">
  <si>
    <t>第54回横浜国際チビッ子サッカー大会</t>
    <rPh sb="0" eb="1">
      <t>ダイ</t>
    </rPh>
    <rPh sb="3" eb="4">
      <t>カイ</t>
    </rPh>
    <rPh sb="4" eb="6">
      <t>ヨコハマ</t>
    </rPh>
    <rPh sb="6" eb="8">
      <t>コクサイ</t>
    </rPh>
    <rPh sb="11" eb="12">
      <t>コ</t>
    </rPh>
    <rPh sb="16" eb="18">
      <t>タイカイ</t>
    </rPh>
    <phoneticPr fontId="3"/>
  </si>
  <si>
    <t>ブロック</t>
    <phoneticPr fontId="3"/>
  </si>
  <si>
    <t>NO</t>
  </si>
  <si>
    <t>チーム名</t>
  </si>
  <si>
    <t>勝</t>
  </si>
  <si>
    <t>負</t>
  </si>
  <si>
    <t>分</t>
  </si>
  <si>
    <t>勝点</t>
    <rPh sb="0" eb="1">
      <t>カ</t>
    </rPh>
    <phoneticPr fontId="3"/>
  </si>
  <si>
    <t>得点</t>
    <rPh sb="0" eb="1">
      <t>トク</t>
    </rPh>
    <phoneticPr fontId="3"/>
  </si>
  <si>
    <t>失点</t>
    <rPh sb="0" eb="1">
      <t>シツ</t>
    </rPh>
    <phoneticPr fontId="3"/>
  </si>
  <si>
    <t>得失差</t>
  </si>
  <si>
    <t>順位</t>
  </si>
  <si>
    <t>☆☆</t>
    <phoneticPr fontId="3"/>
  </si>
  <si>
    <t>－</t>
  </si>
  <si>
    <t>※自動表ですので左下半分のみ記入して下さい。</t>
    <rPh sb="1" eb="3">
      <t>ジドウ</t>
    </rPh>
    <rPh sb="3" eb="4">
      <t>ヒョウ</t>
    </rPh>
    <rPh sb="8" eb="9">
      <t>ヒダリ</t>
    </rPh>
    <rPh sb="9" eb="10">
      <t>シタ</t>
    </rPh>
    <rPh sb="10" eb="12">
      <t>ハンブン</t>
    </rPh>
    <rPh sb="14" eb="16">
      <t>キニュウ</t>
    </rPh>
    <rPh sb="18" eb="19">
      <t>クダ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</si>
  <si>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</si>
  <si>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</si>
  <si>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（　）</t>
    <phoneticPr fontId="3"/>
  </si>
  <si>
    <t>グランド名</t>
    <rPh sb="4" eb="5">
      <t>ナ</t>
    </rPh>
    <phoneticPr fontId="3"/>
  </si>
  <si>
    <t>ＮＯ</t>
  </si>
  <si>
    <t>キックオフ</t>
  </si>
  <si>
    <t>予　　選　　リ　　ー　　グ</t>
    <phoneticPr fontId="3"/>
  </si>
  <si>
    <t>主審</t>
  </si>
  <si>
    <t>副審</t>
  </si>
  <si>
    <t>－</t>
    <phoneticPr fontId="3"/>
  </si>
  <si>
    <t>予　　選　　リ　　ー　　グ</t>
  </si>
  <si>
    <t>2022.U-12リーグ後期＜横浜地区＞　兼　第54回横浜国際チビッ子サッカー大会U-12の部</t>
    <rPh sb="12" eb="14">
      <t>コウキ</t>
    </rPh>
    <rPh sb="15" eb="17">
      <t>ヨコハマ</t>
    </rPh>
    <rPh sb="17" eb="19">
      <t>チク</t>
    </rPh>
    <rPh sb="21" eb="22">
      <t>ケン</t>
    </rPh>
    <rPh sb="23" eb="24">
      <t>ダイ</t>
    </rPh>
    <rPh sb="26" eb="27">
      <t>カイ</t>
    </rPh>
    <rPh sb="27" eb="29">
      <t>ヨコハマ</t>
    </rPh>
    <rPh sb="29" eb="31">
      <t>コクサイ</t>
    </rPh>
    <rPh sb="34" eb="35">
      <t>コ</t>
    </rPh>
    <rPh sb="39" eb="41">
      <t>タイカイ</t>
    </rPh>
    <rPh sb="46" eb="47">
      <t>ブ</t>
    </rPh>
    <phoneticPr fontId="3"/>
  </si>
  <si>
    <t>注）　リーグ戦表は変更しないでご使用ください。</t>
    <rPh sb="0" eb="1">
      <t>チュウ</t>
    </rPh>
    <rPh sb="6" eb="8">
      <t>センヒョウ</t>
    </rPh>
    <rPh sb="9" eb="11">
      <t>ヘンコウ</t>
    </rPh>
    <rPh sb="16" eb="18">
      <t>シヨウ</t>
    </rPh>
    <phoneticPr fontId="3"/>
  </si>
  <si>
    <t>グランド名</t>
    <rPh sb="4" eb="5">
      <t>メイ</t>
    </rPh>
    <phoneticPr fontId="3"/>
  </si>
  <si>
    <t>-</t>
    <phoneticPr fontId="3"/>
  </si>
  <si>
    <t>幹事チーム</t>
    <rPh sb="0" eb="2">
      <t>カンジ</t>
    </rPh>
    <phoneticPr fontId="3"/>
  </si>
  <si>
    <t>ＴＥＬ</t>
    <phoneticPr fontId="3"/>
  </si>
  <si>
    <t>携帯</t>
    <rPh sb="0" eb="2">
      <t>ケイタイ</t>
    </rPh>
    <phoneticPr fontId="3"/>
  </si>
  <si>
    <t>ＦＡＸ</t>
    <phoneticPr fontId="3"/>
  </si>
  <si>
    <t>得点</t>
    <rPh sb="0" eb="1">
      <t>トク</t>
    </rPh>
    <rPh sb="1" eb="2">
      <t>テン</t>
    </rPh>
    <phoneticPr fontId="3"/>
  </si>
  <si>
    <t>失点</t>
    <rPh sb="0" eb="2">
      <t>シッテン</t>
    </rPh>
    <phoneticPr fontId="3"/>
  </si>
  <si>
    <t>ＮＯ</t>
    <phoneticPr fontId="3"/>
  </si>
  <si>
    <t>キックオフ</t>
    <phoneticPr fontId="3"/>
  </si>
  <si>
    <t>予　　選　　リ　　ー　　グ</t>
    <rPh sb="0" eb="1">
      <t>ヨ</t>
    </rPh>
    <rPh sb="3" eb="4">
      <t>セン</t>
    </rPh>
    <phoneticPr fontId="3"/>
  </si>
  <si>
    <t>主審</t>
    <rPh sb="0" eb="2">
      <t>シュシン</t>
    </rPh>
    <phoneticPr fontId="3"/>
  </si>
  <si>
    <t>副審</t>
    <rPh sb="0" eb="2">
      <t>フクシン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</si>
</sst>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 &quot;"/>
    <numFmt numFmtId="177" formatCode="&quot;  &quot;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7.5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7.5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21" fillId="0" borderId="0">
      <alignment vertical="center"/>
    </xf>
    <xf numFmtId="0" fontId="1" fillId="0" borderId="0">
      <alignment vertical="center"/>
    </xf>
  </cellStyleXfs>
  <cellXfs count="281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center" vertical="center"/>
      <protection locked="0"/>
    </xf>
    <xf numFmtId="49" fontId="11" fillId="3" borderId="0" xfId="0" applyNumberFormat="1" applyFont="1" applyFill="1" applyAlignment="1" applyProtection="1">
      <alignment horizontal="left" vertical="center"/>
      <protection locked="0"/>
    </xf>
    <xf numFmtId="0" fontId="12" fillId="3" borderId="0" xfId="0" applyFont="1" applyFill="1" applyAlignment="1" applyProtection="1">
      <alignment horizontal="center" vertical="center"/>
      <protection locked="0"/>
    </xf>
    <xf numFmtId="49" fontId="12" fillId="3" borderId="0" xfId="0" applyNumberFormat="1" applyFont="1" applyFill="1" applyAlignment="1" applyProtection="1">
      <alignment horizontal="center" vertical="center"/>
      <protection locked="0"/>
    </xf>
    <xf numFmtId="49" fontId="9" fillId="3" borderId="0" xfId="0" applyNumberFormat="1" applyFont="1" applyFill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1" fillId="0" borderId="0" xfId="1" applyAlignment="1"/>
    <xf numFmtId="0" fontId="4" fillId="0" borderId="0" xfId="1" applyFont="1">
      <alignment vertical="center"/>
    </xf>
    <xf numFmtId="0" fontId="21" fillId="0" borderId="0" xfId="1">
      <alignment vertical="center"/>
    </xf>
    <xf numFmtId="0" fontId="2" fillId="0" borderId="0" xfId="1" applyFont="1" applyProtection="1">
      <alignment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 vertical="center"/>
      <protection locked="0"/>
    </xf>
    <xf numFmtId="0" fontId="1" fillId="0" borderId="0" xfId="1" applyFont="1" applyProtection="1">
      <alignment vertical="center"/>
      <protection locked="0"/>
    </xf>
    <xf numFmtId="0" fontId="21" fillId="0" borderId="0" xfId="1" applyProtection="1">
      <alignment vertical="center"/>
      <protection locked="0"/>
    </xf>
    <xf numFmtId="0" fontId="6" fillId="0" borderId="0" xfId="1" applyFont="1" applyProtection="1">
      <alignment vertical="center"/>
      <protection locked="0"/>
    </xf>
    <xf numFmtId="0" fontId="1" fillId="0" borderId="0" xfId="1" applyFont="1" applyAlignment="1" applyProtection="1">
      <alignment horizontal="center" vertical="center" shrinkToFit="1"/>
      <protection locked="0"/>
    </xf>
    <xf numFmtId="0" fontId="21" fillId="0" borderId="1" xfId="1" applyBorder="1" applyProtection="1">
      <alignment vertical="center"/>
      <protection locked="0"/>
    </xf>
    <xf numFmtId="0" fontId="8" fillId="0" borderId="0" xfId="1" applyFont="1" applyAlignment="1" applyProtection="1">
      <alignment vertical="center" shrinkToFit="1"/>
      <protection locked="0"/>
    </xf>
    <xf numFmtId="0" fontId="6" fillId="0" borderId="0" xfId="1" applyFont="1" applyAlignment="1" applyProtection="1">
      <alignment vertical="center" shrinkToFit="1"/>
      <protection locked="0"/>
    </xf>
    <xf numFmtId="0" fontId="9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shrinkToFit="1"/>
    </xf>
    <xf numFmtId="0" fontId="9" fillId="0" borderId="20" xfId="1" applyFont="1" applyBorder="1" applyAlignment="1">
      <alignment horizontal="center" vertical="center" shrinkToFit="1"/>
    </xf>
    <xf numFmtId="0" fontId="3" fillId="2" borderId="8" xfId="1" applyFont="1" applyFill="1" applyBorder="1" applyAlignment="1">
      <alignment horizontal="center" vertical="center" shrinkToFit="1"/>
    </xf>
    <xf numFmtId="0" fontId="3" fillId="0" borderId="8" xfId="1" applyFont="1" applyBorder="1" applyAlignment="1">
      <alignment horizontal="center" vertical="center" shrinkToFit="1"/>
    </xf>
    <xf numFmtId="0" fontId="4" fillId="0" borderId="0" xfId="1" applyFont="1" applyAlignment="1"/>
    <xf numFmtId="0" fontId="9" fillId="0" borderId="1" xfId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locked="0"/>
    </xf>
    <xf numFmtId="0" fontId="9" fillId="0" borderId="3" xfId="1" applyFont="1" applyBorder="1" applyAlignment="1" applyProtection="1">
      <alignment horizontal="center" vertical="center"/>
      <protection locked="0"/>
    </xf>
    <xf numFmtId="0" fontId="13" fillId="0" borderId="0" xfId="1" applyFont="1" applyAlignment="1"/>
    <xf numFmtId="49" fontId="21" fillId="0" borderId="1" xfId="1" applyNumberFormat="1" applyBorder="1">
      <alignment vertical="center"/>
    </xf>
    <xf numFmtId="0" fontId="16" fillId="0" borderId="20" xfId="1" applyFont="1" applyBorder="1" applyAlignment="1">
      <alignment horizontal="center" vertical="center"/>
    </xf>
    <xf numFmtId="0" fontId="21" fillId="0" borderId="20" xfId="1" applyBorder="1" applyAlignment="1">
      <alignment horizontal="center" vertical="center"/>
    </xf>
    <xf numFmtId="0" fontId="17" fillId="0" borderId="20" xfId="1" applyFont="1" applyBorder="1">
      <alignment vertical="center"/>
    </xf>
    <xf numFmtId="0" fontId="4" fillId="0" borderId="0" xfId="2" applyFont="1" applyAlignment="1"/>
    <xf numFmtId="0" fontId="1" fillId="0" borderId="0" xfId="2">
      <alignment vertical="center"/>
    </xf>
    <xf numFmtId="0" fontId="1" fillId="0" borderId="0" xfId="2" applyAlignment="1" applyProtection="1">
      <alignment horizontal="center" vertical="center"/>
      <protection locked="0"/>
    </xf>
    <xf numFmtId="0" fontId="1" fillId="0" borderId="0" xfId="2" applyAlignment="1"/>
    <xf numFmtId="0" fontId="1" fillId="0" borderId="0" xfId="2" applyAlignment="1" applyProtection="1">
      <alignment horizontal="center" vertical="center" shrinkToFit="1"/>
      <protection locked="0"/>
    </xf>
    <xf numFmtId="0" fontId="9" fillId="0" borderId="2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 shrinkToFit="1"/>
    </xf>
    <xf numFmtId="0" fontId="9" fillId="0" borderId="22" xfId="2" applyFont="1" applyBorder="1" applyAlignment="1">
      <alignment horizontal="center" vertical="center" shrinkToFit="1"/>
    </xf>
    <xf numFmtId="0" fontId="9" fillId="0" borderId="3" xfId="2" applyFont="1" applyBorder="1" applyAlignment="1">
      <alignment horizontal="center" vertical="center" shrinkToFit="1"/>
    </xf>
    <xf numFmtId="0" fontId="3" fillId="2" borderId="3" xfId="2" applyFont="1" applyFill="1" applyBorder="1" applyAlignment="1">
      <alignment horizontal="center" vertical="center" shrinkToFit="1"/>
    </xf>
    <xf numFmtId="0" fontId="3" fillId="0" borderId="3" xfId="2" applyFont="1" applyBorder="1" applyAlignment="1">
      <alignment horizontal="center" vertical="center" shrinkToFit="1"/>
    </xf>
    <xf numFmtId="0" fontId="9" fillId="0" borderId="1" xfId="2" applyFont="1" applyBorder="1" applyAlignment="1">
      <alignment horizontal="center" vertical="center"/>
    </xf>
    <xf numFmtId="49" fontId="9" fillId="0" borderId="1" xfId="2" applyNumberFormat="1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3" borderId="1" xfId="2" applyFont="1" applyFill="1" applyBorder="1" applyAlignment="1" applyProtection="1">
      <alignment horizontal="center" vertical="center"/>
      <protection locked="0"/>
    </xf>
    <xf numFmtId="0" fontId="9" fillId="3" borderId="3" xfId="2" applyFont="1" applyFill="1" applyBorder="1" applyAlignment="1" applyProtection="1">
      <alignment horizontal="center" vertical="center"/>
      <protection locked="0"/>
    </xf>
    <xf numFmtId="0" fontId="1" fillId="0" borderId="0" xfId="2" applyAlignment="1" applyProtection="1">
      <protection locked="0"/>
    </xf>
    <xf numFmtId="49" fontId="11" fillId="3" borderId="0" xfId="2" applyNumberFormat="1" applyFont="1" applyFill="1" applyAlignment="1" applyProtection="1">
      <alignment horizontal="left" vertical="center"/>
      <protection locked="0"/>
    </xf>
    <xf numFmtId="0" fontId="1" fillId="3" borderId="0" xfId="2" applyFill="1" applyAlignment="1" applyProtection="1">
      <protection locked="0"/>
    </xf>
    <xf numFmtId="0" fontId="13" fillId="0" borderId="1" xfId="2" applyFont="1" applyBorder="1" applyAlignment="1" applyProtection="1">
      <alignment horizontal="center" vertical="center"/>
      <protection locked="0"/>
    </xf>
    <xf numFmtId="0" fontId="7" fillId="0" borderId="1" xfId="2" applyFont="1" applyBorder="1" applyAlignment="1" applyProtection="1">
      <alignment horizontal="center" vertical="center"/>
      <protection locked="0"/>
    </xf>
    <xf numFmtId="0" fontId="14" fillId="0" borderId="1" xfId="2" applyFont="1" applyBorder="1" applyAlignment="1" applyProtection="1">
      <alignment horizontal="center" vertical="center"/>
      <protection locked="0"/>
    </xf>
    <xf numFmtId="0" fontId="4" fillId="0" borderId="0" xfId="2" applyFont="1">
      <alignment vertical="center"/>
    </xf>
    <xf numFmtId="0" fontId="16" fillId="0" borderId="20" xfId="2" applyFont="1" applyBorder="1" applyAlignment="1" applyProtection="1">
      <alignment horizontal="center" vertical="center"/>
      <protection locked="0"/>
    </xf>
    <xf numFmtId="0" fontId="1" fillId="0" borderId="20" xfId="2" applyBorder="1" applyAlignment="1" applyProtection="1">
      <alignment horizontal="center" vertical="center"/>
      <protection locked="0"/>
    </xf>
    <xf numFmtId="0" fontId="1" fillId="0" borderId="5" xfId="2" applyBorder="1" applyAlignment="1" applyProtection="1">
      <alignment horizontal="center" vertical="center"/>
      <protection locked="0"/>
    </xf>
    <xf numFmtId="20" fontId="15" fillId="0" borderId="0" xfId="2" applyNumberFormat="1" applyFont="1" applyAlignment="1" applyProtection="1">
      <alignment horizontal="center" vertical="center"/>
      <protection locked="0"/>
    </xf>
    <xf numFmtId="0" fontId="15" fillId="0" borderId="0" xfId="2" applyFont="1" applyAlignment="1" applyProtection="1">
      <alignment horizontal="center" vertical="center"/>
      <protection locked="0"/>
    </xf>
    <xf numFmtId="0" fontId="17" fillId="0" borderId="0" xfId="2" applyFont="1" applyAlignment="1" applyProtection="1">
      <alignment horizontal="center" vertical="center"/>
      <protection locked="0"/>
    </xf>
    <xf numFmtId="0" fontId="4" fillId="4" borderId="0" xfId="2" applyFont="1" applyFill="1" applyAlignment="1"/>
    <xf numFmtId="0" fontId="1" fillId="4" borderId="0" xfId="2" applyFill="1" applyAlignment="1"/>
    <xf numFmtId="0" fontId="1" fillId="4" borderId="0" xfId="2" applyFill="1" applyAlignment="1" applyProtection="1">
      <protection locked="0"/>
    </xf>
    <xf numFmtId="0" fontId="1" fillId="4" borderId="0" xfId="2" applyFill="1" applyAlignment="1" applyProtection="1">
      <alignment horizontal="center" vertical="center"/>
      <protection locked="0"/>
    </xf>
    <xf numFmtId="0" fontId="1" fillId="4" borderId="0" xfId="2" applyFill="1" applyAlignment="1">
      <alignment horizontal="center" vertical="center"/>
    </xf>
    <xf numFmtId="0" fontId="6" fillId="0" borderId="20" xfId="1" applyFont="1" applyBorder="1" applyAlignment="1">
      <alignment horizontal="center" vertical="center" shrinkToFit="1"/>
    </xf>
    <xf numFmtId="20" fontId="15" fillId="0" borderId="20" xfId="1" applyNumberFormat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 shrinkToFit="1"/>
    </xf>
    <xf numFmtId="0" fontId="21" fillId="0" borderId="20" xfId="1" applyBorder="1" applyAlignment="1">
      <alignment horizontal="center"/>
    </xf>
    <xf numFmtId="0" fontId="17" fillId="0" borderId="20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21" fillId="0" borderId="20" xfId="1" applyBorder="1" applyAlignment="1">
      <alignment horizontal="center" vertical="center"/>
    </xf>
    <xf numFmtId="177" fontId="7" fillId="0" borderId="1" xfId="1" applyNumberFormat="1" applyFont="1" applyBorder="1" applyAlignment="1">
      <alignment horizontal="center"/>
    </xf>
    <xf numFmtId="0" fontId="21" fillId="0" borderId="1" xfId="1" applyBorder="1" applyAlignment="1">
      <alignment horizontal="center"/>
    </xf>
    <xf numFmtId="0" fontId="13" fillId="0" borderId="1" xfId="1" applyFont="1" applyBorder="1" applyAlignment="1">
      <alignment horizontal="center"/>
    </xf>
    <xf numFmtId="176" fontId="21" fillId="0" borderId="1" xfId="1" applyNumberFormat="1" applyBorder="1" applyAlignment="1">
      <alignment horizontal="center" vertical="center"/>
    </xf>
    <xf numFmtId="0" fontId="9" fillId="0" borderId="9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/>
    </xf>
    <xf numFmtId="49" fontId="21" fillId="0" borderId="1" xfId="1" applyNumberFormat="1" applyBorder="1" applyAlignment="1">
      <alignment horizontal="center" vertical="center"/>
    </xf>
    <xf numFmtId="0" fontId="9" fillId="0" borderId="15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1" fillId="0" borderId="15" xfId="1" applyFont="1" applyBorder="1" applyAlignment="1" applyProtection="1">
      <alignment horizontal="center" vertical="center" shrinkToFit="1"/>
      <protection locked="0"/>
    </xf>
    <xf numFmtId="0" fontId="1" fillId="0" borderId="17" xfId="1" applyFont="1" applyBorder="1" applyAlignment="1" applyProtection="1">
      <alignment horizontal="center" vertical="center" shrinkToFit="1"/>
      <protection locked="0"/>
    </xf>
    <xf numFmtId="0" fontId="9" fillId="0" borderId="13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 shrinkToFit="1"/>
    </xf>
    <xf numFmtId="0" fontId="9" fillId="0" borderId="9" xfId="1" applyFont="1" applyBorder="1" applyAlignment="1">
      <alignment horizontal="center" vertical="center"/>
    </xf>
    <xf numFmtId="0" fontId="1" fillId="0" borderId="9" xfId="1" applyFont="1" applyBorder="1" applyAlignment="1" applyProtection="1">
      <alignment horizontal="center" vertical="center" shrinkToFit="1"/>
      <protection locked="0"/>
    </xf>
    <xf numFmtId="0" fontId="22" fillId="0" borderId="0" xfId="1" applyFont="1" applyAlignment="1">
      <alignment horizontal="center" vertical="center" shrinkToFit="1"/>
    </xf>
    <xf numFmtId="0" fontId="1" fillId="0" borderId="0" xfId="1" applyFont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right" vertical="center"/>
      <protection locked="0"/>
    </xf>
    <xf numFmtId="0" fontId="7" fillId="0" borderId="0" xfId="1" applyFont="1" applyAlignment="1" applyProtection="1">
      <alignment horizontal="right" vertical="center"/>
      <protection locked="0"/>
    </xf>
    <xf numFmtId="0" fontId="23" fillId="0" borderId="1" xfId="1" applyFont="1" applyBorder="1" applyAlignment="1" applyProtection="1">
      <alignment horizontal="center" vertical="center" shrinkToFit="1"/>
      <protection locked="0"/>
    </xf>
    <xf numFmtId="0" fontId="10" fillId="0" borderId="4" xfId="1" applyFont="1" applyBorder="1" applyAlignment="1">
      <alignment horizontal="center" vertical="center" shrinkToFit="1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20" fontId="15" fillId="0" borderId="4" xfId="0" applyNumberFormat="1" applyFont="1" applyBorder="1" applyAlignment="1" applyProtection="1">
      <alignment horizontal="center" vertical="center"/>
      <protection locked="0"/>
    </xf>
    <xf numFmtId="20" fontId="15" fillId="0" borderId="6" xfId="0" applyNumberFormat="1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76" fontId="7" fillId="0" borderId="1" xfId="0" applyNumberFormat="1" applyFont="1" applyBorder="1" applyAlignment="1" applyProtection="1">
      <alignment horizontal="center" vertical="center"/>
      <protection locked="0"/>
    </xf>
    <xf numFmtId="176" fontId="7" fillId="0" borderId="5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 applyProtection="1">
      <alignment horizontal="center"/>
      <protection locked="0"/>
    </xf>
    <xf numFmtId="177" fontId="1" fillId="0" borderId="1" xfId="0" applyNumberFormat="1" applyFont="1" applyBorder="1" applyAlignment="1" applyProtection="1">
      <alignment horizontal="center"/>
      <protection locked="0"/>
    </xf>
    <xf numFmtId="176" fontId="7" fillId="0" borderId="0" xfId="0" applyNumberFormat="1" applyFont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9" fillId="2" borderId="1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0" borderId="4" xfId="2" applyBorder="1" applyAlignment="1" applyProtection="1">
      <alignment horizontal="center" vertical="center"/>
      <protection locked="0"/>
    </xf>
    <xf numFmtId="0" fontId="1" fillId="0" borderId="5" xfId="2" applyBorder="1" applyAlignment="1" applyProtection="1">
      <alignment horizontal="center" vertical="center"/>
      <protection locked="0"/>
    </xf>
    <xf numFmtId="0" fontId="1" fillId="0" borderId="8" xfId="2" applyBorder="1" applyAlignment="1" applyProtection="1">
      <alignment horizontal="center" vertical="center"/>
      <protection locked="0"/>
    </xf>
    <xf numFmtId="20" fontId="14" fillId="0" borderId="4" xfId="2" applyNumberFormat="1" applyFont="1" applyBorder="1" applyAlignment="1" applyProtection="1">
      <alignment horizontal="center" vertical="center"/>
      <protection locked="0"/>
    </xf>
    <xf numFmtId="20" fontId="14" fillId="0" borderId="8" xfId="2" applyNumberFormat="1" applyFont="1" applyBorder="1" applyAlignment="1" applyProtection="1">
      <alignment horizontal="center" vertical="center"/>
      <protection locked="0"/>
    </xf>
    <xf numFmtId="0" fontId="15" fillId="0" borderId="4" xfId="2" applyFont="1" applyBorder="1" applyAlignment="1" applyProtection="1">
      <alignment horizontal="center" vertical="center"/>
      <protection locked="0"/>
    </xf>
    <xf numFmtId="0" fontId="15" fillId="0" borderId="5" xfId="2" applyFont="1" applyBorder="1" applyAlignment="1" applyProtection="1">
      <alignment horizontal="center" vertical="center"/>
      <protection locked="0"/>
    </xf>
    <xf numFmtId="0" fontId="15" fillId="0" borderId="8" xfId="2" applyFont="1" applyBorder="1" applyAlignment="1" applyProtection="1">
      <alignment horizontal="center" vertical="center"/>
      <protection locked="0"/>
    </xf>
    <xf numFmtId="0" fontId="17" fillId="0" borderId="4" xfId="2" applyFont="1" applyBorder="1" applyAlignment="1" applyProtection="1">
      <alignment horizontal="center" vertical="center"/>
      <protection locked="0"/>
    </xf>
    <xf numFmtId="0" fontId="17" fillId="0" borderId="5" xfId="2" applyFont="1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176" fontId="7" fillId="0" borderId="1" xfId="2" applyNumberFormat="1" applyFont="1" applyBorder="1" applyAlignment="1" applyProtection="1">
      <alignment horizontal="center" vertical="center"/>
      <protection locked="0"/>
    </xf>
    <xf numFmtId="0" fontId="7" fillId="0" borderId="1" xfId="2" applyFont="1" applyBorder="1" applyAlignment="1" applyProtection="1">
      <alignment horizontal="center" vertical="center"/>
      <protection locked="0"/>
    </xf>
    <xf numFmtId="0" fontId="15" fillId="0" borderId="0" xfId="2" applyFont="1" applyAlignment="1" applyProtection="1">
      <alignment horizontal="center" vertical="center"/>
      <protection locked="0"/>
    </xf>
    <xf numFmtId="177" fontId="1" fillId="0" borderId="1" xfId="2" applyNumberFormat="1" applyBorder="1" applyAlignment="1" applyProtection="1">
      <alignment horizontal="center"/>
      <protection locked="0"/>
    </xf>
    <xf numFmtId="49" fontId="1" fillId="0" borderId="1" xfId="2" applyNumberFormat="1" applyBorder="1" applyAlignment="1" applyProtection="1">
      <alignment horizontal="center"/>
      <protection locked="0"/>
    </xf>
    <xf numFmtId="0" fontId="9" fillId="0" borderId="15" xfId="2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9" fillId="2" borderId="10" xfId="2" applyFont="1" applyFill="1" applyBorder="1" applyAlignment="1">
      <alignment horizontal="center" vertical="center" wrapText="1"/>
    </xf>
    <xf numFmtId="0" fontId="9" fillId="2" borderId="12" xfId="2" applyFont="1" applyFill="1" applyBorder="1" applyAlignment="1">
      <alignment horizontal="center" vertical="center" wrapText="1"/>
    </xf>
    <xf numFmtId="0" fontId="9" fillId="2" borderId="24" xfId="2" applyFont="1" applyFill="1" applyBorder="1" applyAlignment="1">
      <alignment horizontal="center" vertical="center" wrapText="1"/>
    </xf>
    <xf numFmtId="0" fontId="9" fillId="2" borderId="25" xfId="2" applyFont="1" applyFill="1" applyBorder="1" applyAlignment="1">
      <alignment horizontal="center" vertical="center" wrapText="1"/>
    </xf>
    <xf numFmtId="0" fontId="4" fillId="0" borderId="23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9" fillId="0" borderId="18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 wrapText="1"/>
    </xf>
    <xf numFmtId="0" fontId="9" fillId="2" borderId="15" xfId="2" applyFont="1" applyFill="1" applyBorder="1" applyAlignment="1">
      <alignment horizontal="center" vertical="center" wrapText="1"/>
    </xf>
    <xf numFmtId="0" fontId="9" fillId="2" borderId="17" xfId="2" applyFont="1" applyFill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7" fillId="0" borderId="10" xfId="2" applyFont="1" applyBorder="1" applyAlignment="1" applyProtection="1">
      <alignment horizontal="center" vertical="center" shrinkToFit="1"/>
      <protection locked="0"/>
    </xf>
    <xf numFmtId="0" fontId="15" fillId="0" borderId="11" xfId="2" applyFont="1" applyBorder="1" applyAlignment="1" applyProtection="1">
      <alignment shrinkToFit="1"/>
      <protection locked="0"/>
    </xf>
    <xf numFmtId="0" fontId="15" fillId="0" borderId="12" xfId="2" applyFont="1" applyBorder="1" applyAlignment="1" applyProtection="1">
      <alignment shrinkToFit="1"/>
      <protection locked="0"/>
    </xf>
    <xf numFmtId="0" fontId="7" fillId="0" borderId="18" xfId="2" applyFont="1" applyBorder="1" applyAlignment="1" applyProtection="1">
      <alignment shrinkToFit="1"/>
      <protection locked="0"/>
    </xf>
    <xf numFmtId="0" fontId="15" fillId="0" borderId="1" xfId="2" applyFont="1" applyBorder="1" applyAlignment="1" applyProtection="1">
      <alignment shrinkToFit="1"/>
      <protection locked="0"/>
    </xf>
    <xf numFmtId="0" fontId="15" fillId="0" borderId="19" xfId="2" applyFont="1" applyBorder="1" applyAlignment="1" applyProtection="1">
      <alignment shrinkToFit="1"/>
      <protection locked="0"/>
    </xf>
    <xf numFmtId="0" fontId="9" fillId="0" borderId="10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2" borderId="18" xfId="2" applyFont="1" applyFill="1" applyBorder="1" applyAlignment="1">
      <alignment horizontal="center" vertical="center" wrapText="1"/>
    </xf>
    <xf numFmtId="0" fontId="9" fillId="2" borderId="19" xfId="2" applyFont="1" applyFill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shrinkToFit="1"/>
    </xf>
    <xf numFmtId="0" fontId="10" fillId="0" borderId="5" xfId="2" applyFont="1" applyBorder="1" applyAlignment="1">
      <alignment horizontal="center" vertical="center" shrinkToFit="1"/>
    </xf>
    <xf numFmtId="0" fontId="10" fillId="0" borderId="6" xfId="2" applyFont="1" applyBorder="1" applyAlignment="1">
      <alignment horizontal="center" vertical="center" shrinkToFit="1"/>
    </xf>
    <xf numFmtId="0" fontId="3" fillId="2" borderId="4" xfId="2" applyFont="1" applyFill="1" applyBorder="1" applyAlignment="1">
      <alignment horizontal="center" vertical="center" shrinkToFit="1"/>
    </xf>
    <xf numFmtId="0" fontId="3" fillId="2" borderId="6" xfId="2" applyFont="1" applyFill="1" applyBorder="1" applyAlignment="1">
      <alignment horizontal="center" vertical="center" shrinkToFit="1"/>
    </xf>
    <xf numFmtId="0" fontId="9" fillId="0" borderId="9" xfId="2" applyFont="1" applyBorder="1" applyAlignment="1">
      <alignment horizontal="center" vertical="center"/>
    </xf>
    <xf numFmtId="0" fontId="8" fillId="0" borderId="1" xfId="2" applyFont="1" applyBorder="1" applyAlignment="1" applyProtection="1">
      <alignment horizontal="center" vertical="center" shrinkToFit="1"/>
      <protection locked="0"/>
    </xf>
    <xf numFmtId="0" fontId="1" fillId="0" borderId="0" xfId="2" applyAlignment="1" applyProtection="1">
      <alignment horizontal="center" vertical="center" shrinkToFit="1"/>
      <protection locked="0"/>
    </xf>
    <xf numFmtId="0" fontId="1" fillId="0" borderId="1" xfId="2" applyBorder="1" applyAlignment="1" applyProtection="1">
      <alignment horizontal="center" vertical="center" shrinkToFit="1"/>
      <protection locked="0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1" fillId="0" borderId="0" xfId="2" applyAlignment="1" applyProtection="1">
      <alignment horizontal="center" vertical="center"/>
      <protection locked="0"/>
    </xf>
    <xf numFmtId="0" fontId="14" fillId="0" borderId="0" xfId="2" applyFont="1" applyAlignment="1" applyProtection="1">
      <alignment horizontal="center" vertical="center"/>
      <protection locked="0"/>
    </xf>
  </cellXfs>
  <cellStyles count="3">
    <cellStyle name="標準" xfId="0" builtinId="0"/>
    <cellStyle name="標準 2" xfId="1" xr:uid="{4E0F749D-357C-412E-9A4C-66155C0A8984}"/>
    <cellStyle name="標準 3" xfId="2" xr:uid="{FDF4B8F0-FB79-43A6-8CFA-C8B015A40D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CFFF7-B246-496C-80B6-40BEC3296CE5}">
  <sheetPr>
    <pageSetUpPr fitToPage="1"/>
  </sheetPr>
  <dimension ref="A1:AP61"/>
  <sheetViews>
    <sheetView workbookViewId="0">
      <selection activeCell="N4" sqref="N4:AF4"/>
    </sheetView>
  </sheetViews>
  <sheetFormatPr defaultColWidth="9" defaultRowHeight="18"/>
  <cols>
    <col min="1" max="1" width="2.6328125" style="38" customWidth="1"/>
    <col min="2" max="2" width="15" style="38" customWidth="1"/>
    <col min="3" max="31" width="2.6328125" style="38" customWidth="1"/>
    <col min="32" max="32" width="2.6328125" style="39" customWidth="1"/>
    <col min="33" max="40" width="2.6328125" style="40" customWidth="1"/>
    <col min="41" max="41" width="1.36328125" style="40" customWidth="1"/>
    <col min="42" max="256" width="9" style="40"/>
    <col min="257" max="257" width="2.6328125" style="40" customWidth="1"/>
    <col min="258" max="258" width="15" style="40" customWidth="1"/>
    <col min="259" max="296" width="2.6328125" style="40" customWidth="1"/>
    <col min="297" max="297" width="1.36328125" style="40" customWidth="1"/>
    <col min="298" max="512" width="9" style="40"/>
    <col min="513" max="513" width="2.6328125" style="40" customWidth="1"/>
    <col min="514" max="514" width="15" style="40" customWidth="1"/>
    <col min="515" max="552" width="2.6328125" style="40" customWidth="1"/>
    <col min="553" max="553" width="1.36328125" style="40" customWidth="1"/>
    <col min="554" max="768" width="9" style="40"/>
    <col min="769" max="769" width="2.6328125" style="40" customWidth="1"/>
    <col min="770" max="770" width="15" style="40" customWidth="1"/>
    <col min="771" max="808" width="2.6328125" style="40" customWidth="1"/>
    <col min="809" max="809" width="1.36328125" style="40" customWidth="1"/>
    <col min="810" max="1024" width="9" style="40"/>
    <col min="1025" max="1025" width="2.6328125" style="40" customWidth="1"/>
    <col min="1026" max="1026" width="15" style="40" customWidth="1"/>
    <col min="1027" max="1064" width="2.6328125" style="40" customWidth="1"/>
    <col min="1065" max="1065" width="1.36328125" style="40" customWidth="1"/>
    <col min="1066" max="1280" width="9" style="40"/>
    <col min="1281" max="1281" width="2.6328125" style="40" customWidth="1"/>
    <col min="1282" max="1282" width="15" style="40" customWidth="1"/>
    <col min="1283" max="1320" width="2.6328125" style="40" customWidth="1"/>
    <col min="1321" max="1321" width="1.36328125" style="40" customWidth="1"/>
    <col min="1322" max="1536" width="9" style="40"/>
    <col min="1537" max="1537" width="2.6328125" style="40" customWidth="1"/>
    <col min="1538" max="1538" width="15" style="40" customWidth="1"/>
    <col min="1539" max="1576" width="2.6328125" style="40" customWidth="1"/>
    <col min="1577" max="1577" width="1.36328125" style="40" customWidth="1"/>
    <col min="1578" max="1792" width="9" style="40"/>
    <col min="1793" max="1793" width="2.6328125" style="40" customWidth="1"/>
    <col min="1794" max="1794" width="15" style="40" customWidth="1"/>
    <col min="1795" max="1832" width="2.6328125" style="40" customWidth="1"/>
    <col min="1833" max="1833" width="1.36328125" style="40" customWidth="1"/>
    <col min="1834" max="2048" width="9" style="40"/>
    <col min="2049" max="2049" width="2.6328125" style="40" customWidth="1"/>
    <col min="2050" max="2050" width="15" style="40" customWidth="1"/>
    <col min="2051" max="2088" width="2.6328125" style="40" customWidth="1"/>
    <col min="2089" max="2089" width="1.36328125" style="40" customWidth="1"/>
    <col min="2090" max="2304" width="9" style="40"/>
    <col min="2305" max="2305" width="2.6328125" style="40" customWidth="1"/>
    <col min="2306" max="2306" width="15" style="40" customWidth="1"/>
    <col min="2307" max="2344" width="2.6328125" style="40" customWidth="1"/>
    <col min="2345" max="2345" width="1.36328125" style="40" customWidth="1"/>
    <col min="2346" max="2560" width="9" style="40"/>
    <col min="2561" max="2561" width="2.6328125" style="40" customWidth="1"/>
    <col min="2562" max="2562" width="15" style="40" customWidth="1"/>
    <col min="2563" max="2600" width="2.6328125" style="40" customWidth="1"/>
    <col min="2601" max="2601" width="1.36328125" style="40" customWidth="1"/>
    <col min="2602" max="2816" width="9" style="40"/>
    <col min="2817" max="2817" width="2.6328125" style="40" customWidth="1"/>
    <col min="2818" max="2818" width="15" style="40" customWidth="1"/>
    <col min="2819" max="2856" width="2.6328125" style="40" customWidth="1"/>
    <col min="2857" max="2857" width="1.36328125" style="40" customWidth="1"/>
    <col min="2858" max="3072" width="9" style="40"/>
    <col min="3073" max="3073" width="2.6328125" style="40" customWidth="1"/>
    <col min="3074" max="3074" width="15" style="40" customWidth="1"/>
    <col min="3075" max="3112" width="2.6328125" style="40" customWidth="1"/>
    <col min="3113" max="3113" width="1.36328125" style="40" customWidth="1"/>
    <col min="3114" max="3328" width="9" style="40"/>
    <col min="3329" max="3329" width="2.6328125" style="40" customWidth="1"/>
    <col min="3330" max="3330" width="15" style="40" customWidth="1"/>
    <col min="3331" max="3368" width="2.6328125" style="40" customWidth="1"/>
    <col min="3369" max="3369" width="1.36328125" style="40" customWidth="1"/>
    <col min="3370" max="3584" width="9" style="40"/>
    <col min="3585" max="3585" width="2.6328125" style="40" customWidth="1"/>
    <col min="3586" max="3586" width="15" style="40" customWidth="1"/>
    <col min="3587" max="3624" width="2.6328125" style="40" customWidth="1"/>
    <col min="3625" max="3625" width="1.36328125" style="40" customWidth="1"/>
    <col min="3626" max="3840" width="9" style="40"/>
    <col min="3841" max="3841" width="2.6328125" style="40" customWidth="1"/>
    <col min="3842" max="3842" width="15" style="40" customWidth="1"/>
    <col min="3843" max="3880" width="2.6328125" style="40" customWidth="1"/>
    <col min="3881" max="3881" width="1.36328125" style="40" customWidth="1"/>
    <col min="3882" max="4096" width="9" style="40"/>
    <col min="4097" max="4097" width="2.6328125" style="40" customWidth="1"/>
    <col min="4098" max="4098" width="15" style="40" customWidth="1"/>
    <col min="4099" max="4136" width="2.6328125" style="40" customWidth="1"/>
    <col min="4137" max="4137" width="1.36328125" style="40" customWidth="1"/>
    <col min="4138" max="4352" width="9" style="40"/>
    <col min="4353" max="4353" width="2.6328125" style="40" customWidth="1"/>
    <col min="4354" max="4354" width="15" style="40" customWidth="1"/>
    <col min="4355" max="4392" width="2.6328125" style="40" customWidth="1"/>
    <col min="4393" max="4393" width="1.36328125" style="40" customWidth="1"/>
    <col min="4394" max="4608" width="9" style="40"/>
    <col min="4609" max="4609" width="2.6328125" style="40" customWidth="1"/>
    <col min="4610" max="4610" width="15" style="40" customWidth="1"/>
    <col min="4611" max="4648" width="2.6328125" style="40" customWidth="1"/>
    <col min="4649" max="4649" width="1.36328125" style="40" customWidth="1"/>
    <col min="4650" max="4864" width="9" style="40"/>
    <col min="4865" max="4865" width="2.6328125" style="40" customWidth="1"/>
    <col min="4866" max="4866" width="15" style="40" customWidth="1"/>
    <col min="4867" max="4904" width="2.6328125" style="40" customWidth="1"/>
    <col min="4905" max="4905" width="1.36328125" style="40" customWidth="1"/>
    <col min="4906" max="5120" width="9" style="40"/>
    <col min="5121" max="5121" width="2.6328125" style="40" customWidth="1"/>
    <col min="5122" max="5122" width="15" style="40" customWidth="1"/>
    <col min="5123" max="5160" width="2.6328125" style="40" customWidth="1"/>
    <col min="5161" max="5161" width="1.36328125" style="40" customWidth="1"/>
    <col min="5162" max="5376" width="9" style="40"/>
    <col min="5377" max="5377" width="2.6328125" style="40" customWidth="1"/>
    <col min="5378" max="5378" width="15" style="40" customWidth="1"/>
    <col min="5379" max="5416" width="2.6328125" style="40" customWidth="1"/>
    <col min="5417" max="5417" width="1.36328125" style="40" customWidth="1"/>
    <col min="5418" max="5632" width="9" style="40"/>
    <col min="5633" max="5633" width="2.6328125" style="40" customWidth="1"/>
    <col min="5634" max="5634" width="15" style="40" customWidth="1"/>
    <col min="5635" max="5672" width="2.6328125" style="40" customWidth="1"/>
    <col min="5673" max="5673" width="1.36328125" style="40" customWidth="1"/>
    <col min="5674" max="5888" width="9" style="40"/>
    <col min="5889" max="5889" width="2.6328125" style="40" customWidth="1"/>
    <col min="5890" max="5890" width="15" style="40" customWidth="1"/>
    <col min="5891" max="5928" width="2.6328125" style="40" customWidth="1"/>
    <col min="5929" max="5929" width="1.36328125" style="40" customWidth="1"/>
    <col min="5930" max="6144" width="9" style="40"/>
    <col min="6145" max="6145" width="2.6328125" style="40" customWidth="1"/>
    <col min="6146" max="6146" width="15" style="40" customWidth="1"/>
    <col min="6147" max="6184" width="2.6328125" style="40" customWidth="1"/>
    <col min="6185" max="6185" width="1.36328125" style="40" customWidth="1"/>
    <col min="6186" max="6400" width="9" style="40"/>
    <col min="6401" max="6401" width="2.6328125" style="40" customWidth="1"/>
    <col min="6402" max="6402" width="15" style="40" customWidth="1"/>
    <col min="6403" max="6440" width="2.6328125" style="40" customWidth="1"/>
    <col min="6441" max="6441" width="1.36328125" style="40" customWidth="1"/>
    <col min="6442" max="6656" width="9" style="40"/>
    <col min="6657" max="6657" width="2.6328125" style="40" customWidth="1"/>
    <col min="6658" max="6658" width="15" style="40" customWidth="1"/>
    <col min="6659" max="6696" width="2.6328125" style="40" customWidth="1"/>
    <col min="6697" max="6697" width="1.36328125" style="40" customWidth="1"/>
    <col min="6698" max="6912" width="9" style="40"/>
    <col min="6913" max="6913" width="2.6328125" style="40" customWidth="1"/>
    <col min="6914" max="6914" width="15" style="40" customWidth="1"/>
    <col min="6915" max="6952" width="2.6328125" style="40" customWidth="1"/>
    <col min="6953" max="6953" width="1.36328125" style="40" customWidth="1"/>
    <col min="6954" max="7168" width="9" style="40"/>
    <col min="7169" max="7169" width="2.6328125" style="40" customWidth="1"/>
    <col min="7170" max="7170" width="15" style="40" customWidth="1"/>
    <col min="7171" max="7208" width="2.6328125" style="40" customWidth="1"/>
    <col min="7209" max="7209" width="1.36328125" style="40" customWidth="1"/>
    <col min="7210" max="7424" width="9" style="40"/>
    <col min="7425" max="7425" width="2.6328125" style="40" customWidth="1"/>
    <col min="7426" max="7426" width="15" style="40" customWidth="1"/>
    <col min="7427" max="7464" width="2.6328125" style="40" customWidth="1"/>
    <col min="7465" max="7465" width="1.36328125" style="40" customWidth="1"/>
    <col min="7466" max="7680" width="9" style="40"/>
    <col min="7681" max="7681" width="2.6328125" style="40" customWidth="1"/>
    <col min="7682" max="7682" width="15" style="40" customWidth="1"/>
    <col min="7683" max="7720" width="2.6328125" style="40" customWidth="1"/>
    <col min="7721" max="7721" width="1.36328125" style="40" customWidth="1"/>
    <col min="7722" max="7936" width="9" style="40"/>
    <col min="7937" max="7937" width="2.6328125" style="40" customWidth="1"/>
    <col min="7938" max="7938" width="15" style="40" customWidth="1"/>
    <col min="7939" max="7976" width="2.6328125" style="40" customWidth="1"/>
    <col min="7977" max="7977" width="1.36328125" style="40" customWidth="1"/>
    <col min="7978" max="8192" width="9" style="40"/>
    <col min="8193" max="8193" width="2.6328125" style="40" customWidth="1"/>
    <col min="8194" max="8194" width="15" style="40" customWidth="1"/>
    <col min="8195" max="8232" width="2.6328125" style="40" customWidth="1"/>
    <col min="8233" max="8233" width="1.36328125" style="40" customWidth="1"/>
    <col min="8234" max="8448" width="9" style="40"/>
    <col min="8449" max="8449" width="2.6328125" style="40" customWidth="1"/>
    <col min="8450" max="8450" width="15" style="40" customWidth="1"/>
    <col min="8451" max="8488" width="2.6328125" style="40" customWidth="1"/>
    <col min="8489" max="8489" width="1.36328125" style="40" customWidth="1"/>
    <col min="8490" max="8704" width="9" style="40"/>
    <col min="8705" max="8705" width="2.6328125" style="40" customWidth="1"/>
    <col min="8706" max="8706" width="15" style="40" customWidth="1"/>
    <col min="8707" max="8744" width="2.6328125" style="40" customWidth="1"/>
    <col min="8745" max="8745" width="1.36328125" style="40" customWidth="1"/>
    <col min="8746" max="8960" width="9" style="40"/>
    <col min="8961" max="8961" width="2.6328125" style="40" customWidth="1"/>
    <col min="8962" max="8962" width="15" style="40" customWidth="1"/>
    <col min="8963" max="9000" width="2.6328125" style="40" customWidth="1"/>
    <col min="9001" max="9001" width="1.36328125" style="40" customWidth="1"/>
    <col min="9002" max="9216" width="9" style="40"/>
    <col min="9217" max="9217" width="2.6328125" style="40" customWidth="1"/>
    <col min="9218" max="9218" width="15" style="40" customWidth="1"/>
    <col min="9219" max="9256" width="2.6328125" style="40" customWidth="1"/>
    <col min="9257" max="9257" width="1.36328125" style="40" customWidth="1"/>
    <col min="9258" max="9472" width="9" style="40"/>
    <col min="9473" max="9473" width="2.6328125" style="40" customWidth="1"/>
    <col min="9474" max="9474" width="15" style="40" customWidth="1"/>
    <col min="9475" max="9512" width="2.6328125" style="40" customWidth="1"/>
    <col min="9513" max="9513" width="1.36328125" style="40" customWidth="1"/>
    <col min="9514" max="9728" width="9" style="40"/>
    <col min="9729" max="9729" width="2.6328125" style="40" customWidth="1"/>
    <col min="9730" max="9730" width="15" style="40" customWidth="1"/>
    <col min="9731" max="9768" width="2.6328125" style="40" customWidth="1"/>
    <col min="9769" max="9769" width="1.36328125" style="40" customWidth="1"/>
    <col min="9770" max="9984" width="9" style="40"/>
    <col min="9985" max="9985" width="2.6328125" style="40" customWidth="1"/>
    <col min="9986" max="9986" width="15" style="40" customWidth="1"/>
    <col min="9987" max="10024" width="2.6328125" style="40" customWidth="1"/>
    <col min="10025" max="10025" width="1.36328125" style="40" customWidth="1"/>
    <col min="10026" max="10240" width="9" style="40"/>
    <col min="10241" max="10241" width="2.6328125" style="40" customWidth="1"/>
    <col min="10242" max="10242" width="15" style="40" customWidth="1"/>
    <col min="10243" max="10280" width="2.6328125" style="40" customWidth="1"/>
    <col min="10281" max="10281" width="1.36328125" style="40" customWidth="1"/>
    <col min="10282" max="10496" width="9" style="40"/>
    <col min="10497" max="10497" width="2.6328125" style="40" customWidth="1"/>
    <col min="10498" max="10498" width="15" style="40" customWidth="1"/>
    <col min="10499" max="10536" width="2.6328125" style="40" customWidth="1"/>
    <col min="10537" max="10537" width="1.36328125" style="40" customWidth="1"/>
    <col min="10538" max="10752" width="9" style="40"/>
    <col min="10753" max="10753" width="2.6328125" style="40" customWidth="1"/>
    <col min="10754" max="10754" width="15" style="40" customWidth="1"/>
    <col min="10755" max="10792" width="2.6328125" style="40" customWidth="1"/>
    <col min="10793" max="10793" width="1.36328125" style="40" customWidth="1"/>
    <col min="10794" max="11008" width="9" style="40"/>
    <col min="11009" max="11009" width="2.6328125" style="40" customWidth="1"/>
    <col min="11010" max="11010" width="15" style="40" customWidth="1"/>
    <col min="11011" max="11048" width="2.6328125" style="40" customWidth="1"/>
    <col min="11049" max="11049" width="1.36328125" style="40" customWidth="1"/>
    <col min="11050" max="11264" width="9" style="40"/>
    <col min="11265" max="11265" width="2.6328125" style="40" customWidth="1"/>
    <col min="11266" max="11266" width="15" style="40" customWidth="1"/>
    <col min="11267" max="11304" width="2.6328125" style="40" customWidth="1"/>
    <col min="11305" max="11305" width="1.36328125" style="40" customWidth="1"/>
    <col min="11306" max="11520" width="9" style="40"/>
    <col min="11521" max="11521" width="2.6328125" style="40" customWidth="1"/>
    <col min="11522" max="11522" width="15" style="40" customWidth="1"/>
    <col min="11523" max="11560" width="2.6328125" style="40" customWidth="1"/>
    <col min="11561" max="11561" width="1.36328125" style="40" customWidth="1"/>
    <col min="11562" max="11776" width="9" style="40"/>
    <col min="11777" max="11777" width="2.6328125" style="40" customWidth="1"/>
    <col min="11778" max="11778" width="15" style="40" customWidth="1"/>
    <col min="11779" max="11816" width="2.6328125" style="40" customWidth="1"/>
    <col min="11817" max="11817" width="1.36328125" style="40" customWidth="1"/>
    <col min="11818" max="12032" width="9" style="40"/>
    <col min="12033" max="12033" width="2.6328125" style="40" customWidth="1"/>
    <col min="12034" max="12034" width="15" style="40" customWidth="1"/>
    <col min="12035" max="12072" width="2.6328125" style="40" customWidth="1"/>
    <col min="12073" max="12073" width="1.36328125" style="40" customWidth="1"/>
    <col min="12074" max="12288" width="9" style="40"/>
    <col min="12289" max="12289" width="2.6328125" style="40" customWidth="1"/>
    <col min="12290" max="12290" width="15" style="40" customWidth="1"/>
    <col min="12291" max="12328" width="2.6328125" style="40" customWidth="1"/>
    <col min="12329" max="12329" width="1.36328125" style="40" customWidth="1"/>
    <col min="12330" max="12544" width="9" style="40"/>
    <col min="12545" max="12545" width="2.6328125" style="40" customWidth="1"/>
    <col min="12546" max="12546" width="15" style="40" customWidth="1"/>
    <col min="12547" max="12584" width="2.6328125" style="40" customWidth="1"/>
    <col min="12585" max="12585" width="1.36328125" style="40" customWidth="1"/>
    <col min="12586" max="12800" width="9" style="40"/>
    <col min="12801" max="12801" width="2.6328125" style="40" customWidth="1"/>
    <col min="12802" max="12802" width="15" style="40" customWidth="1"/>
    <col min="12803" max="12840" width="2.6328125" style="40" customWidth="1"/>
    <col min="12841" max="12841" width="1.36328125" style="40" customWidth="1"/>
    <col min="12842" max="13056" width="9" style="40"/>
    <col min="13057" max="13057" width="2.6328125" style="40" customWidth="1"/>
    <col min="13058" max="13058" width="15" style="40" customWidth="1"/>
    <col min="13059" max="13096" width="2.6328125" style="40" customWidth="1"/>
    <col min="13097" max="13097" width="1.36328125" style="40" customWidth="1"/>
    <col min="13098" max="13312" width="9" style="40"/>
    <col min="13313" max="13313" width="2.6328125" style="40" customWidth="1"/>
    <col min="13314" max="13314" width="15" style="40" customWidth="1"/>
    <col min="13315" max="13352" width="2.6328125" style="40" customWidth="1"/>
    <col min="13353" max="13353" width="1.36328125" style="40" customWidth="1"/>
    <col min="13354" max="13568" width="9" style="40"/>
    <col min="13569" max="13569" width="2.6328125" style="40" customWidth="1"/>
    <col min="13570" max="13570" width="15" style="40" customWidth="1"/>
    <col min="13571" max="13608" width="2.6328125" style="40" customWidth="1"/>
    <col min="13609" max="13609" width="1.36328125" style="40" customWidth="1"/>
    <col min="13610" max="13824" width="9" style="40"/>
    <col min="13825" max="13825" width="2.6328125" style="40" customWidth="1"/>
    <col min="13826" max="13826" width="15" style="40" customWidth="1"/>
    <col min="13827" max="13864" width="2.6328125" style="40" customWidth="1"/>
    <col min="13865" max="13865" width="1.36328125" style="40" customWidth="1"/>
    <col min="13866" max="14080" width="9" style="40"/>
    <col min="14081" max="14081" width="2.6328125" style="40" customWidth="1"/>
    <col min="14082" max="14082" width="15" style="40" customWidth="1"/>
    <col min="14083" max="14120" width="2.6328125" style="40" customWidth="1"/>
    <col min="14121" max="14121" width="1.36328125" style="40" customWidth="1"/>
    <col min="14122" max="14336" width="9" style="40"/>
    <col min="14337" max="14337" width="2.6328125" style="40" customWidth="1"/>
    <col min="14338" max="14338" width="15" style="40" customWidth="1"/>
    <col min="14339" max="14376" width="2.6328125" style="40" customWidth="1"/>
    <col min="14377" max="14377" width="1.36328125" style="40" customWidth="1"/>
    <col min="14378" max="14592" width="9" style="40"/>
    <col min="14593" max="14593" width="2.6328125" style="40" customWidth="1"/>
    <col min="14594" max="14594" width="15" style="40" customWidth="1"/>
    <col min="14595" max="14632" width="2.6328125" style="40" customWidth="1"/>
    <col min="14633" max="14633" width="1.36328125" style="40" customWidth="1"/>
    <col min="14634" max="14848" width="9" style="40"/>
    <col min="14849" max="14849" width="2.6328125" style="40" customWidth="1"/>
    <col min="14850" max="14850" width="15" style="40" customWidth="1"/>
    <col min="14851" max="14888" width="2.6328125" style="40" customWidth="1"/>
    <col min="14889" max="14889" width="1.36328125" style="40" customWidth="1"/>
    <col min="14890" max="15104" width="9" style="40"/>
    <col min="15105" max="15105" width="2.6328125" style="40" customWidth="1"/>
    <col min="15106" max="15106" width="15" style="40" customWidth="1"/>
    <col min="15107" max="15144" width="2.6328125" style="40" customWidth="1"/>
    <col min="15145" max="15145" width="1.36328125" style="40" customWidth="1"/>
    <col min="15146" max="15360" width="9" style="40"/>
    <col min="15361" max="15361" width="2.6328125" style="40" customWidth="1"/>
    <col min="15362" max="15362" width="15" style="40" customWidth="1"/>
    <col min="15363" max="15400" width="2.6328125" style="40" customWidth="1"/>
    <col min="15401" max="15401" width="1.36328125" style="40" customWidth="1"/>
    <col min="15402" max="15616" width="9" style="40"/>
    <col min="15617" max="15617" width="2.6328125" style="40" customWidth="1"/>
    <col min="15618" max="15618" width="15" style="40" customWidth="1"/>
    <col min="15619" max="15656" width="2.6328125" style="40" customWidth="1"/>
    <col min="15657" max="15657" width="1.36328125" style="40" customWidth="1"/>
    <col min="15658" max="15872" width="9" style="40"/>
    <col min="15873" max="15873" width="2.6328125" style="40" customWidth="1"/>
    <col min="15874" max="15874" width="15" style="40" customWidth="1"/>
    <col min="15875" max="15912" width="2.6328125" style="40" customWidth="1"/>
    <col min="15913" max="15913" width="1.36328125" style="40" customWidth="1"/>
    <col min="15914" max="16128" width="9" style="40"/>
    <col min="16129" max="16129" width="2.6328125" style="40" customWidth="1"/>
    <col min="16130" max="16130" width="15" style="40" customWidth="1"/>
    <col min="16131" max="16168" width="2.6328125" style="40" customWidth="1"/>
    <col min="16169" max="16169" width="1.36328125" style="40" customWidth="1"/>
    <col min="16170" max="16384" width="9" style="40"/>
  </cols>
  <sheetData>
    <row r="1" spans="1:42" ht="3.75" customHeight="1"/>
    <row r="2" spans="1:42" ht="25.15" customHeight="1">
      <c r="A2" s="41"/>
      <c r="B2" s="145" t="s">
        <v>26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</row>
    <row r="3" spans="1:42" ht="8.25" customHeight="1">
      <c r="A3" s="42"/>
      <c r="B3" s="42"/>
      <c r="C3" s="43"/>
      <c r="D3" s="43"/>
      <c r="E3" s="43"/>
      <c r="F3" s="43"/>
      <c r="G3" s="43"/>
      <c r="H3" s="43"/>
      <c r="I3" s="43"/>
      <c r="J3" s="43"/>
      <c r="K3" s="43"/>
      <c r="L3" s="146"/>
      <c r="M3" s="146"/>
      <c r="N3" s="146"/>
      <c r="O3" s="146"/>
      <c r="P3" s="146"/>
      <c r="Q3" s="146"/>
      <c r="R3" s="146"/>
      <c r="S3" s="146"/>
      <c r="T3" s="146"/>
      <c r="U3" s="44"/>
      <c r="V3" s="44"/>
      <c r="W3" s="44"/>
      <c r="X3" s="44"/>
      <c r="Y3" s="44"/>
      <c r="Z3" s="44"/>
      <c r="AA3" s="44"/>
      <c r="AB3" s="44"/>
      <c r="AC3" s="44"/>
      <c r="AD3" s="45"/>
      <c r="AE3" s="45"/>
      <c r="AF3" s="45"/>
      <c r="AG3" s="45"/>
      <c r="AH3" s="44"/>
      <c r="AI3" s="44"/>
      <c r="AJ3" s="46"/>
      <c r="AK3" s="46"/>
      <c r="AL3" s="46"/>
      <c r="AM3" s="46"/>
      <c r="AN3" s="46"/>
    </row>
    <row r="4" spans="1:42" ht="18" customHeight="1">
      <c r="A4" s="147" t="s">
        <v>1</v>
      </c>
      <c r="B4" s="147"/>
      <c r="C4" s="148"/>
      <c r="D4" s="148"/>
      <c r="E4" s="43"/>
      <c r="F4" s="43"/>
      <c r="G4" s="43"/>
      <c r="H4" s="43"/>
      <c r="I4" s="43"/>
      <c r="J4" s="43"/>
      <c r="K4" s="43"/>
      <c r="L4" s="43"/>
      <c r="M4" s="47"/>
      <c r="N4" s="149" t="s">
        <v>27</v>
      </c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48"/>
      <c r="AH4" s="49"/>
      <c r="AI4" s="49"/>
      <c r="AJ4" s="50"/>
      <c r="AK4" s="50"/>
      <c r="AL4" s="50"/>
      <c r="AM4" s="50"/>
      <c r="AN4" s="50"/>
    </row>
    <row r="5" spans="1:42" ht="14.25" customHeight="1">
      <c r="A5" s="51" t="s">
        <v>2</v>
      </c>
      <c r="B5" s="52" t="s">
        <v>3</v>
      </c>
      <c r="C5" s="150" t="str">
        <f>IF(B6="","",B6)</f>
        <v/>
      </c>
      <c r="D5" s="141"/>
      <c r="E5" s="142"/>
      <c r="F5" s="140" t="str">
        <f>IF(B8="","",B8)</f>
        <v/>
      </c>
      <c r="G5" s="141"/>
      <c r="H5" s="142"/>
      <c r="I5" s="140" t="str">
        <f>IF(B10="","",B10)</f>
        <v/>
      </c>
      <c r="J5" s="141"/>
      <c r="K5" s="142"/>
      <c r="L5" s="140" t="str">
        <f>IF(B12="","",B12)</f>
        <v/>
      </c>
      <c r="M5" s="141"/>
      <c r="N5" s="142"/>
      <c r="O5" s="140" t="str">
        <f>IF(B14="","",B14)</f>
        <v/>
      </c>
      <c r="P5" s="141"/>
      <c r="Q5" s="142"/>
      <c r="R5" s="140" t="str">
        <f>IF(B16="","",B16)</f>
        <v/>
      </c>
      <c r="S5" s="141"/>
      <c r="T5" s="142"/>
      <c r="U5" s="140" t="str">
        <f>IF(B18="","",B18)</f>
        <v/>
      </c>
      <c r="V5" s="141"/>
      <c r="W5" s="142"/>
      <c r="X5" s="140" t="str">
        <f>IF(B20="","",B20)</f>
        <v/>
      </c>
      <c r="Y5" s="141"/>
      <c r="Z5" s="142"/>
      <c r="AA5" s="140" t="str">
        <f>IF(B22="","",B22)</f>
        <v/>
      </c>
      <c r="AB5" s="141"/>
      <c r="AC5" s="142"/>
      <c r="AD5" s="140" t="str">
        <f>IF(B24="","",B24)</f>
        <v/>
      </c>
      <c r="AE5" s="141"/>
      <c r="AF5" s="142"/>
      <c r="AG5" s="53" t="s">
        <v>4</v>
      </c>
      <c r="AH5" s="54" t="s">
        <v>5</v>
      </c>
      <c r="AI5" s="53" t="s">
        <v>6</v>
      </c>
      <c r="AJ5" s="55" t="s">
        <v>7</v>
      </c>
      <c r="AK5" s="56" t="s">
        <v>8</v>
      </c>
      <c r="AL5" s="56" t="s">
        <v>9</v>
      </c>
      <c r="AM5" s="56" t="s">
        <v>10</v>
      </c>
      <c r="AN5" s="55" t="s">
        <v>11</v>
      </c>
      <c r="AO5" s="57"/>
      <c r="AP5" s="38"/>
    </row>
    <row r="6" spans="1:42" ht="14.25" customHeight="1">
      <c r="A6" s="143">
        <v>1</v>
      </c>
      <c r="B6" s="144"/>
      <c r="C6" s="126" t="s">
        <v>12</v>
      </c>
      <c r="D6" s="127"/>
      <c r="E6" s="128"/>
      <c r="F6" s="136" t="str">
        <f>IF(C8="○","●",IF(C8="●","○",IF(C8="","","△")))</f>
        <v/>
      </c>
      <c r="G6" s="127"/>
      <c r="H6" s="128"/>
      <c r="I6" s="136" t="str">
        <f>IF(C10="○","●",IF(C10="●","○",IF(C10="","","△")))</f>
        <v/>
      </c>
      <c r="J6" s="127"/>
      <c r="K6" s="128"/>
      <c r="L6" s="136" t="str">
        <f>IF(C12="○","●",IF(C12="●","○",IF(C12="","","△")))</f>
        <v/>
      </c>
      <c r="M6" s="127"/>
      <c r="N6" s="128"/>
      <c r="O6" s="136" t="str">
        <f>IF(C14="○","●",IF(C14="●","○",IF(C14="","","△")))</f>
        <v/>
      </c>
      <c r="P6" s="127"/>
      <c r="Q6" s="128"/>
      <c r="R6" s="136" t="str">
        <f>IF(C16="○","●",IF(C16="●","○",IF(C16="","","△")))</f>
        <v/>
      </c>
      <c r="S6" s="127"/>
      <c r="T6" s="128"/>
      <c r="U6" s="136" t="str">
        <f>IF(C18="○","●",IF(C18="●","○",IF(C18="","","△")))</f>
        <v/>
      </c>
      <c r="V6" s="127"/>
      <c r="W6" s="137"/>
      <c r="X6" s="136" t="str">
        <f>IF(C20="○","●",IF(C20="●","○",IF(C20="","","△")))</f>
        <v/>
      </c>
      <c r="Y6" s="127"/>
      <c r="Z6" s="137"/>
      <c r="AA6" s="136" t="str">
        <f>IF(C22="○","●",IF(C22="●","○",IF(C22="","","△")))</f>
        <v/>
      </c>
      <c r="AB6" s="127"/>
      <c r="AC6" s="137"/>
      <c r="AD6" s="136" t="str">
        <f>IF(C24="○","●",IF(C24="●","○",IF(C24="","","△")))</f>
        <v/>
      </c>
      <c r="AE6" s="127"/>
      <c r="AF6" s="137"/>
      <c r="AG6" s="116" t="str">
        <f>IF(COUNTIF(C6:AF6,"")=29,"",COUNTIF(C6:AF6,"○"))</f>
        <v/>
      </c>
      <c r="AH6" s="116" t="str">
        <f>IF(COUNTIF(C6:AF6,"")=29,"",COUNTIF(C6:AF6,"●"))</f>
        <v/>
      </c>
      <c r="AI6" s="116" t="str">
        <f>IF(COUNTIF(C6:AF6,"")=29,"",COUNTIF(C6:AF6,"△"))</f>
        <v/>
      </c>
      <c r="AJ6" s="118" t="str">
        <f>IF(AG6="","",AG6*3+AI6)</f>
        <v/>
      </c>
      <c r="AK6" s="122" t="str">
        <f>IF(COUNTIF(C6:AF6,"")=29,"",IF(C7="",0,C7)+IF(F7="",0,F7)+IF(I7="",0,I7)+IF(L7="",0,L7)+IF(O7="",0,O7)+IF(R7="",0,R7)+IF(U7="",0,U7)+IF(X7="",0,X7)+IF(AA7="",0,AA7)+IF(AD7="",0,AD7))</f>
        <v/>
      </c>
      <c r="AL6" s="122" t="str">
        <f>IF(COUNTIF(C6:AF6,"")=29,"",IF(E7="",0,E7)+IF(H7="",0,H7)+IF(K7="",0,K7)+IF(N7="",0,N7)+IF(Q7="",0,Q7)+IF(T7="",0,T7)+IF(W7="",0,W7)+IF(Z7="",0,Z7)+IF(AC7="",0,AC7)+IF(AF7="",0,AF7))</f>
        <v/>
      </c>
      <c r="AM6" s="116" t="str">
        <f>IF(COUNTIF(C6:AF6,"")=29,"",AK6-AL6)</f>
        <v/>
      </c>
      <c r="AN6" s="118" t="str">
        <f>IF(COUNTIF(C6:AF6,"")=29,"",RANK(AO6,$AO$6:$AO$25,0))</f>
        <v/>
      </c>
      <c r="AO6" s="120" t="str">
        <f>IF(COUNTIF(C6:AF6,"")=29,"",IF(AJ6="",0,AJ6*10000)+AM6*500+AK6*10)</f>
        <v/>
      </c>
      <c r="AP6" s="57"/>
    </row>
    <row r="7" spans="1:42" ht="14.25" customHeight="1">
      <c r="A7" s="133"/>
      <c r="B7" s="135"/>
      <c r="C7" s="129"/>
      <c r="D7" s="130"/>
      <c r="E7" s="131"/>
      <c r="F7" s="58" t="str">
        <f>IF(E9="","",E9)</f>
        <v/>
      </c>
      <c r="G7" s="59" t="s">
        <v>13</v>
      </c>
      <c r="H7" s="58" t="str">
        <f>IF(C9="","",C9)</f>
        <v/>
      </c>
      <c r="I7" s="60" t="str">
        <f>IF(E11="","",E11)</f>
        <v/>
      </c>
      <c r="J7" s="59" t="s">
        <v>13</v>
      </c>
      <c r="K7" s="61" t="str">
        <f>IF(C11="","",C11)</f>
        <v/>
      </c>
      <c r="L7" s="58" t="str">
        <f>IF(E13="","",E13)</f>
        <v/>
      </c>
      <c r="M7" s="59" t="s">
        <v>13</v>
      </c>
      <c r="N7" s="61" t="str">
        <f>IF(C13="","",C13)</f>
        <v/>
      </c>
      <c r="O7" s="58" t="str">
        <f>IF(E15="","",E15)</f>
        <v/>
      </c>
      <c r="P7" s="59" t="s">
        <v>13</v>
      </c>
      <c r="Q7" s="61" t="str">
        <f>IF(C15="","",C15)</f>
        <v/>
      </c>
      <c r="R7" s="58" t="str">
        <f>IF(E17="","",E17)</f>
        <v/>
      </c>
      <c r="S7" s="59" t="s">
        <v>13</v>
      </c>
      <c r="T7" s="61" t="str">
        <f>IF(C17="","",C17)</f>
        <v/>
      </c>
      <c r="U7" s="58" t="str">
        <f>IF(E19="","",E19)</f>
        <v/>
      </c>
      <c r="V7" s="59" t="s">
        <v>13</v>
      </c>
      <c r="W7" s="61" t="str">
        <f>IF(C19="","",C19)</f>
        <v/>
      </c>
      <c r="X7" s="58" t="str">
        <f>IF(E21="","",E21)</f>
        <v/>
      </c>
      <c r="Y7" s="59" t="s">
        <v>13</v>
      </c>
      <c r="Z7" s="61" t="str">
        <f>IF(C21="","",C21)</f>
        <v/>
      </c>
      <c r="AA7" s="58" t="str">
        <f>IF(E23="","",E23)</f>
        <v/>
      </c>
      <c r="AB7" s="59" t="s">
        <v>13</v>
      </c>
      <c r="AC7" s="61" t="str">
        <f>IF(C23="","",C23)</f>
        <v/>
      </c>
      <c r="AD7" s="58" t="str">
        <f>IF(E25="","",E25)</f>
        <v/>
      </c>
      <c r="AE7" s="59" t="s">
        <v>13</v>
      </c>
      <c r="AF7" s="61" t="str">
        <f>IF(C25="","",C25)</f>
        <v/>
      </c>
      <c r="AG7" s="117"/>
      <c r="AH7" s="117"/>
      <c r="AI7" s="117"/>
      <c r="AJ7" s="119"/>
      <c r="AK7" s="117"/>
      <c r="AL7" s="117"/>
      <c r="AM7" s="117"/>
      <c r="AN7" s="119"/>
      <c r="AO7" s="120"/>
      <c r="AP7" s="57"/>
    </row>
    <row r="8" spans="1:42" ht="14.25" customHeight="1">
      <c r="A8" s="132">
        <v>2</v>
      </c>
      <c r="B8" s="134"/>
      <c r="C8" s="123" t="str">
        <f>IF(C9&gt;E9,"○",IF(C9&lt;E9,"●",IF(C9="","","△")))</f>
        <v/>
      </c>
      <c r="D8" s="124"/>
      <c r="E8" s="125"/>
      <c r="F8" s="126" t="s">
        <v>12</v>
      </c>
      <c r="G8" s="127"/>
      <c r="H8" s="128"/>
      <c r="I8" s="136" t="str">
        <f>IF(F10="○","●",IF(F10="●","○",IF(F10="","","△")))</f>
        <v/>
      </c>
      <c r="J8" s="127"/>
      <c r="K8" s="128"/>
      <c r="L8" s="136" t="str">
        <f>IF(F12="○","●",IF(F12="●","○",IF(F12="","","△")))</f>
        <v/>
      </c>
      <c r="M8" s="127"/>
      <c r="N8" s="128"/>
      <c r="O8" s="136" t="str">
        <f>IF(F14="○","●",IF(F14="●","○",IF(F14="","","△")))</f>
        <v/>
      </c>
      <c r="P8" s="127"/>
      <c r="Q8" s="128"/>
      <c r="R8" s="136" t="str">
        <f>IF(F16="○","●",IF(F16="●","○",IF(F16="","","△")))</f>
        <v/>
      </c>
      <c r="S8" s="127"/>
      <c r="T8" s="128"/>
      <c r="U8" s="136" t="str">
        <f>IF(F18="○","●",IF(F18="●","○",IF(F18="","","△")))</f>
        <v/>
      </c>
      <c r="V8" s="127"/>
      <c r="W8" s="137"/>
      <c r="X8" s="136" t="str">
        <f>IF(F20="○","●",IF(F20="●","○",IF(F20="","","△")))</f>
        <v/>
      </c>
      <c r="Y8" s="127"/>
      <c r="Z8" s="137"/>
      <c r="AA8" s="136" t="str">
        <f>IF(F22="○","●",IF(F22="●","○",IF(F22="","","△")))</f>
        <v/>
      </c>
      <c r="AB8" s="127"/>
      <c r="AC8" s="137"/>
      <c r="AD8" s="136" t="str">
        <f>IF(F24="○","●",IF(F24="●","○",IF(F24="","","△")))</f>
        <v/>
      </c>
      <c r="AE8" s="127"/>
      <c r="AF8" s="137"/>
      <c r="AG8" s="116" t="str">
        <f>IF(COUNTIF(C8:AF8,"")=29,"",COUNTIF(C8:AF8,"○"))</f>
        <v/>
      </c>
      <c r="AH8" s="116" t="str">
        <f>IF(COUNTIF(C8:AF8,"")=29,"",COUNTIF(C8:AF8,"●"))</f>
        <v/>
      </c>
      <c r="AI8" s="116" t="str">
        <f>IF(COUNTIF(C8:AF8,"")=29,"",COUNTIF(C8:AF8,"△"))</f>
        <v/>
      </c>
      <c r="AJ8" s="118" t="str">
        <f>IF(AG8="","",AG8*3+AI8)</f>
        <v/>
      </c>
      <c r="AK8" s="122" t="str">
        <f>IF(COUNTIF(C8:AF8,"")=29,"",IF(C9="",0,C9)+IF(F9="",0,F9)+IF(I9="",0,I9)+IF(L9="",0,L9)+IF(O9="",0,O9)+IF(R9="",0,R9)+IF(U9="",0,U9)+IF(X9="",0,X9)+IF(AA9="",0,AA9)+IF(AD9="",0,AD9))</f>
        <v/>
      </c>
      <c r="AL8" s="122" t="str">
        <f>IF(COUNTIF(C8:AF8,"")=29,"",IF(E9="",0,E9)+IF(H9="",0,H9)+IF(K9="",0,K9)+IF(N9="",0,N9)+IF(Q9="",0,Q9)+IF(T9="",0,T9)+IF(W9="",0,W9)+IF(Z9="",0,Z9)+IF(AC9="",0,AC9)+IF(AF9="",0,AF9))</f>
        <v/>
      </c>
      <c r="AM8" s="116" t="str">
        <f>IF(COUNTIF(C8:AF8,"")=29,"",AK8-AL8)</f>
        <v/>
      </c>
      <c r="AN8" s="118" t="str">
        <f>IF(COUNTIF(C8:AF8,"")=29,"",RANK(AO8,$AO$6:$AO$25,0))</f>
        <v/>
      </c>
      <c r="AO8" s="120" t="str">
        <f>IF(COUNTIF(C8:AF8,"")=29,"",IF(AJ8="",0,AJ8*10000)+AM8*500+AK8*10)</f>
        <v/>
      </c>
      <c r="AP8" s="57"/>
    </row>
    <row r="9" spans="1:42" ht="14.25" customHeight="1">
      <c r="A9" s="133"/>
      <c r="B9" s="135"/>
      <c r="C9" s="62"/>
      <c r="D9" s="59" t="s">
        <v>13</v>
      </c>
      <c r="E9" s="63"/>
      <c r="F9" s="129"/>
      <c r="G9" s="130"/>
      <c r="H9" s="131"/>
      <c r="I9" s="58" t="str">
        <f>IF(H11="","",H11)</f>
        <v/>
      </c>
      <c r="J9" s="59" t="s">
        <v>13</v>
      </c>
      <c r="K9" s="61" t="str">
        <f>IF(F11="","",F11)</f>
        <v/>
      </c>
      <c r="L9" s="58" t="str">
        <f>IF(H13="","",H13)</f>
        <v/>
      </c>
      <c r="M9" s="59" t="s">
        <v>13</v>
      </c>
      <c r="N9" s="61" t="str">
        <f>IF(F13="","",F13)</f>
        <v/>
      </c>
      <c r="O9" s="58" t="str">
        <f>IF(H15="","",H15)</f>
        <v/>
      </c>
      <c r="P9" s="59" t="s">
        <v>13</v>
      </c>
      <c r="Q9" s="61" t="str">
        <f>IF(F15="","",F15)</f>
        <v/>
      </c>
      <c r="R9" s="58" t="str">
        <f>IF(H17="","",H17)</f>
        <v/>
      </c>
      <c r="S9" s="59" t="s">
        <v>13</v>
      </c>
      <c r="T9" s="61" t="str">
        <f>IF(F17="","",F17)</f>
        <v/>
      </c>
      <c r="U9" s="58" t="str">
        <f>IF(H19="","",H19)</f>
        <v/>
      </c>
      <c r="V9" s="59" t="s">
        <v>13</v>
      </c>
      <c r="W9" s="61" t="str">
        <f>IF(F19="","",F19)</f>
        <v/>
      </c>
      <c r="X9" s="58" t="str">
        <f>IF(H21="","",H21)</f>
        <v/>
      </c>
      <c r="Y9" s="59" t="s">
        <v>13</v>
      </c>
      <c r="Z9" s="61" t="str">
        <f>IF(F21="","",F21)</f>
        <v/>
      </c>
      <c r="AA9" s="58" t="str">
        <f>IF(H23="","",H23)</f>
        <v/>
      </c>
      <c r="AB9" s="59" t="s">
        <v>13</v>
      </c>
      <c r="AC9" s="61" t="str">
        <f>IF(F23="","",F23)</f>
        <v/>
      </c>
      <c r="AD9" s="58" t="str">
        <f>IF(H25="","",H25)</f>
        <v/>
      </c>
      <c r="AE9" s="59" t="s">
        <v>13</v>
      </c>
      <c r="AF9" s="61" t="str">
        <f>IF(F25="","",F25)</f>
        <v/>
      </c>
      <c r="AG9" s="117"/>
      <c r="AH9" s="117"/>
      <c r="AI9" s="117"/>
      <c r="AJ9" s="119"/>
      <c r="AK9" s="117"/>
      <c r="AL9" s="117"/>
      <c r="AM9" s="117"/>
      <c r="AN9" s="119"/>
      <c r="AO9" s="120"/>
      <c r="AP9" s="57"/>
    </row>
    <row r="10" spans="1:42" ht="14.25" customHeight="1">
      <c r="A10" s="132">
        <v>3</v>
      </c>
      <c r="B10" s="134"/>
      <c r="C10" s="123" t="str">
        <f>IF(C11&gt;E11,"○",IF(C11&lt;E11,"●",IF(C11="","","△")))</f>
        <v/>
      </c>
      <c r="D10" s="124"/>
      <c r="E10" s="125"/>
      <c r="F10" s="123" t="str">
        <f>IF(F11&gt;H11,"○",IF(F11&lt;H11,"●",IF(F11="","","△")))</f>
        <v/>
      </c>
      <c r="G10" s="124"/>
      <c r="H10" s="125"/>
      <c r="I10" s="126" t="s">
        <v>12</v>
      </c>
      <c r="J10" s="127"/>
      <c r="K10" s="128"/>
      <c r="L10" s="136" t="str">
        <f>IF(I12="○","●",IF(I12="●","○",IF(I12="","","△")))</f>
        <v/>
      </c>
      <c r="M10" s="127"/>
      <c r="N10" s="128"/>
      <c r="O10" s="136" t="str">
        <f>IF(I14="○","●",IF(I14="●","○",IF(I14="","","△")))</f>
        <v/>
      </c>
      <c r="P10" s="127"/>
      <c r="Q10" s="128"/>
      <c r="R10" s="136" t="str">
        <f>IF(I16="○","●",IF(I16="●","○",IF(I16="","","△")))</f>
        <v/>
      </c>
      <c r="S10" s="127"/>
      <c r="T10" s="128"/>
      <c r="U10" s="136" t="str">
        <f>IF(I18="○","●",IF(I18="●","○",IF(I18="","","△")))</f>
        <v/>
      </c>
      <c r="V10" s="127"/>
      <c r="W10" s="137"/>
      <c r="X10" s="136" t="str">
        <f>IF(I20="○","●",IF(I20="●","○",IF(I20="","","△")))</f>
        <v/>
      </c>
      <c r="Y10" s="127"/>
      <c r="Z10" s="137"/>
      <c r="AA10" s="136" t="str">
        <f>IF(I22="○","●",IF(I22="●","○",IF(I22="","","△")))</f>
        <v/>
      </c>
      <c r="AB10" s="127"/>
      <c r="AC10" s="137"/>
      <c r="AD10" s="136" t="str">
        <f>IF(I24="○","●",IF(I24="●","○",IF(I24="","","△")))</f>
        <v/>
      </c>
      <c r="AE10" s="127"/>
      <c r="AF10" s="137"/>
      <c r="AG10" s="116" t="str">
        <f>IF(COUNTIF(C10:AF10,"")=29,"",COUNTIF(C10:AF10,"○"))</f>
        <v/>
      </c>
      <c r="AH10" s="116" t="str">
        <f>IF(COUNTIF(C10:AF10,"")=29,"",COUNTIF(C10:AF10,"●"))</f>
        <v/>
      </c>
      <c r="AI10" s="116" t="str">
        <f>IF(COUNTIF(C10:AF10,"")=29,"",COUNTIF(C10:AF10,"△"))</f>
        <v/>
      </c>
      <c r="AJ10" s="118" t="str">
        <f>IF(AG10="","",AG10*3+AI10)</f>
        <v/>
      </c>
      <c r="AK10" s="122" t="str">
        <f>IF(COUNTIF(C10:AF10,"")=29,"",IF(C11="",0,C11)+IF(F11="",0,F11)+IF(I11="",0,I11)+IF(L11="",0,L11)+IF(O11="",0,O11)+IF(R11="",0,R11)+IF(U11="",0,U11)+IF(X11="",0,X11)+IF(AA11="",0,AA11)+IF(AD11="",0,AD11))</f>
        <v/>
      </c>
      <c r="AL10" s="122" t="str">
        <f>IF(COUNTIF(C10:AF10,"")=29,"",IF(E11="",0,E11)+IF(H11="",0,H11)+IF(K11="",0,K11)+IF(N11="",0,N11)+IF(Q11="",0,Q11)+IF(T11="",0,T11)+IF(W11="",0,W11)+IF(Z11="",0,Z11)+IF(AC11="",0,AC11)+IF(AF11="",0,AF11))</f>
        <v/>
      </c>
      <c r="AM10" s="116" t="str">
        <f>IF(COUNTIF(C10:AF10,"")=29,"",AK10-AL10)</f>
        <v/>
      </c>
      <c r="AN10" s="118" t="str">
        <f>IF(COUNTIF(C10:AF10,"")=29,"",RANK(AO10,$AO$6:$AO$25,0))</f>
        <v/>
      </c>
      <c r="AO10" s="120" t="str">
        <f>IF(COUNTIF(C10:AF10,"")=29,"",IF(AJ10="",0,AJ10*10000)+AM10*500+AK10*10)</f>
        <v/>
      </c>
      <c r="AP10" s="57"/>
    </row>
    <row r="11" spans="1:42" ht="14.25" customHeight="1">
      <c r="A11" s="133"/>
      <c r="B11" s="135"/>
      <c r="C11" s="62"/>
      <c r="D11" s="59" t="s">
        <v>13</v>
      </c>
      <c r="E11" s="63"/>
      <c r="F11" s="62"/>
      <c r="G11" s="59" t="s">
        <v>13</v>
      </c>
      <c r="H11" s="63"/>
      <c r="I11" s="129"/>
      <c r="J11" s="130"/>
      <c r="K11" s="131"/>
      <c r="L11" s="58" t="str">
        <f>IF(K13="","",K13)</f>
        <v/>
      </c>
      <c r="M11" s="59" t="s">
        <v>13</v>
      </c>
      <c r="N11" s="61" t="str">
        <f>IF(I13="","",I13)</f>
        <v/>
      </c>
      <c r="O11" s="58" t="str">
        <f>IF(K15="","",K15)</f>
        <v/>
      </c>
      <c r="P11" s="59" t="s">
        <v>13</v>
      </c>
      <c r="Q11" s="61" t="str">
        <f>IF(I15="","",I15)</f>
        <v/>
      </c>
      <c r="R11" s="58" t="str">
        <f>IF(K17="","",K17)</f>
        <v/>
      </c>
      <c r="S11" s="59" t="s">
        <v>13</v>
      </c>
      <c r="T11" s="61" t="str">
        <f>IF(I17="","",I17)</f>
        <v/>
      </c>
      <c r="U11" s="58" t="str">
        <f>IF(K19="","",K19)</f>
        <v/>
      </c>
      <c r="V11" s="59" t="s">
        <v>13</v>
      </c>
      <c r="W11" s="61" t="str">
        <f>IF(I19="","",I19)</f>
        <v/>
      </c>
      <c r="X11" s="58" t="str">
        <f>IF(K21="","",K21)</f>
        <v/>
      </c>
      <c r="Y11" s="59" t="s">
        <v>13</v>
      </c>
      <c r="Z11" s="61" t="str">
        <f>IF(I21="","",I21)</f>
        <v/>
      </c>
      <c r="AA11" s="58" t="str">
        <f>IF(K23="","",K23)</f>
        <v/>
      </c>
      <c r="AB11" s="59" t="s">
        <v>13</v>
      </c>
      <c r="AC11" s="61" t="str">
        <f>IF(I23="","",I23)</f>
        <v/>
      </c>
      <c r="AD11" s="58" t="str">
        <f>IF(K25="","",K25)</f>
        <v/>
      </c>
      <c r="AE11" s="59" t="s">
        <v>13</v>
      </c>
      <c r="AF11" s="61" t="str">
        <f>IF(I25="","",I25)</f>
        <v/>
      </c>
      <c r="AG11" s="117"/>
      <c r="AH11" s="117"/>
      <c r="AI11" s="117"/>
      <c r="AJ11" s="119"/>
      <c r="AK11" s="117"/>
      <c r="AL11" s="117"/>
      <c r="AM11" s="117"/>
      <c r="AN11" s="119"/>
      <c r="AO11" s="120"/>
      <c r="AP11" s="57"/>
    </row>
    <row r="12" spans="1:42" ht="14.25" customHeight="1">
      <c r="A12" s="132">
        <v>4</v>
      </c>
      <c r="B12" s="134"/>
      <c r="C12" s="123" t="str">
        <f>IF(C13&gt;E13,"○",IF(C13&lt;E13,"●",IF(C13="","","△")))</f>
        <v/>
      </c>
      <c r="D12" s="124"/>
      <c r="E12" s="125"/>
      <c r="F12" s="123" t="str">
        <f>IF(F13&gt;H13,"○",IF(F13&lt;H13,"●",IF(F13="","","△")))</f>
        <v/>
      </c>
      <c r="G12" s="124"/>
      <c r="H12" s="125"/>
      <c r="I12" s="123" t="str">
        <f>IF(I13&gt;K13,"○",IF(I13&lt;K13,"●",IF(I13="","","△")))</f>
        <v/>
      </c>
      <c r="J12" s="124"/>
      <c r="K12" s="125"/>
      <c r="L12" s="126" t="s">
        <v>12</v>
      </c>
      <c r="M12" s="127"/>
      <c r="N12" s="128"/>
      <c r="O12" s="136" t="str">
        <f>IF(L14="○","●",IF(L14="●","○",IF(L14="","","△")))</f>
        <v/>
      </c>
      <c r="P12" s="127"/>
      <c r="Q12" s="128"/>
      <c r="R12" s="136" t="str">
        <f>IF(L16="○","●",IF(L16="●","○",IF(L16="","","△")))</f>
        <v/>
      </c>
      <c r="S12" s="127"/>
      <c r="T12" s="128"/>
      <c r="U12" s="136" t="str">
        <f>IF(L18="○","●",IF(L18="●","○",IF(L18="","","△")))</f>
        <v/>
      </c>
      <c r="V12" s="127"/>
      <c r="W12" s="137"/>
      <c r="X12" s="136" t="str">
        <f>IF(L20="○","●",IF(L20="●","○",IF(L20="","","△")))</f>
        <v/>
      </c>
      <c r="Y12" s="127"/>
      <c r="Z12" s="137"/>
      <c r="AA12" s="136" t="str">
        <f>IF(L22="○","●",IF(L22="●","○",IF(L22="","","△")))</f>
        <v/>
      </c>
      <c r="AB12" s="127"/>
      <c r="AC12" s="137"/>
      <c r="AD12" s="136" t="str">
        <f>IF(L24="○","●",IF(L24="●","○",IF(L24="","","△")))</f>
        <v/>
      </c>
      <c r="AE12" s="127"/>
      <c r="AF12" s="137"/>
      <c r="AG12" s="116" t="str">
        <f>IF(COUNTIF(C12:AF12,"")=29,"",COUNTIF(C12:AF12,"○"))</f>
        <v/>
      </c>
      <c r="AH12" s="116" t="str">
        <f>IF(COUNTIF(C12:AF12,"")=29,"",COUNTIF(C12:AF12,"●"))</f>
        <v/>
      </c>
      <c r="AI12" s="116" t="str">
        <f>IF(COUNTIF(C12:AF12,"")=29,"",COUNTIF(C12:AF12,"△"))</f>
        <v/>
      </c>
      <c r="AJ12" s="118" t="str">
        <f>IF(AG12="","",AG12*3+AI12)</f>
        <v/>
      </c>
      <c r="AK12" s="122" t="str">
        <f>IF(COUNTIF(C12:AF12,"")=29,"",IF(C13="",0,C13)+IF(F13="",0,F13)+IF(I13="",0,I13)+IF(L13="",0,L13)+IF(O13="",0,O13)+IF(R13="",0,R13)+IF(U13="",0,U13)+IF(X13="",0,X13)+IF(AA13="",0,AA13)+IF(AD13="",0,AD13))</f>
        <v/>
      </c>
      <c r="AL12" s="122" t="str">
        <f>IF(COUNTIF(C12:AF12,"")=29,"",IF(E13="",0,E13)+IF(H13="",0,H13)+IF(K13="",0,K13)+IF(N13="",0,N13)+IF(Q13="",0,Q13)+IF(T13="",0,T13)+IF(W13="",0,W13)+IF(Z13="",0,Z13)+IF(AC13="",0,AC13)+IF(AF13="",0,AF13))</f>
        <v/>
      </c>
      <c r="AM12" s="116" t="str">
        <f>IF(COUNTIF(C12:AF12,"")=29,"",AK12-AL12)</f>
        <v/>
      </c>
      <c r="AN12" s="118" t="str">
        <f>IF(COUNTIF(C12:AF12,"")=29,"",RANK(AO12,$AO$6:$AO$25,0))</f>
        <v/>
      </c>
      <c r="AO12" s="120" t="str">
        <f>IF(COUNTIF(C12:AF12,"")=29,"",IF(AJ12="",0,AJ12*10000)+AM12*500+AK12*10)</f>
        <v/>
      </c>
      <c r="AP12" s="57"/>
    </row>
    <row r="13" spans="1:42" ht="14.25" customHeight="1">
      <c r="A13" s="133"/>
      <c r="B13" s="135"/>
      <c r="C13" s="62"/>
      <c r="D13" s="59" t="s">
        <v>13</v>
      </c>
      <c r="E13" s="63"/>
      <c r="F13" s="62"/>
      <c r="G13" s="59" t="s">
        <v>13</v>
      </c>
      <c r="H13" s="63"/>
      <c r="I13" s="62"/>
      <c r="J13" s="59" t="s">
        <v>13</v>
      </c>
      <c r="K13" s="63"/>
      <c r="L13" s="129"/>
      <c r="M13" s="130"/>
      <c r="N13" s="131"/>
      <c r="O13" s="58" t="str">
        <f>IF(N15="","",N15)</f>
        <v/>
      </c>
      <c r="P13" s="59" t="s">
        <v>13</v>
      </c>
      <c r="Q13" s="61" t="str">
        <f>IF(L15="","",L15)</f>
        <v/>
      </c>
      <c r="R13" s="58" t="str">
        <f>IF(N17="","",N17)</f>
        <v/>
      </c>
      <c r="S13" s="59" t="s">
        <v>13</v>
      </c>
      <c r="T13" s="61" t="str">
        <f>IF(L17="","",L17)</f>
        <v/>
      </c>
      <c r="U13" s="58" t="str">
        <f>IF(N19="","",N19)</f>
        <v/>
      </c>
      <c r="V13" s="59" t="s">
        <v>13</v>
      </c>
      <c r="W13" s="61" t="str">
        <f>IF(L19="","",L19)</f>
        <v/>
      </c>
      <c r="X13" s="58" t="str">
        <f>IF(N21="","",N21)</f>
        <v/>
      </c>
      <c r="Y13" s="59" t="s">
        <v>13</v>
      </c>
      <c r="Z13" s="61" t="str">
        <f>IF(L21="","",L21)</f>
        <v/>
      </c>
      <c r="AA13" s="58" t="str">
        <f>IF(N23="","",N23)</f>
        <v/>
      </c>
      <c r="AB13" s="59" t="s">
        <v>13</v>
      </c>
      <c r="AC13" s="61" t="str">
        <f>IF(L23="","",L23)</f>
        <v/>
      </c>
      <c r="AD13" s="58" t="str">
        <f>IF(N25="","",N25)</f>
        <v/>
      </c>
      <c r="AE13" s="59" t="s">
        <v>13</v>
      </c>
      <c r="AF13" s="61" t="str">
        <f>IF(L25="","",L25)</f>
        <v/>
      </c>
      <c r="AG13" s="117"/>
      <c r="AH13" s="117"/>
      <c r="AI13" s="117"/>
      <c r="AJ13" s="119"/>
      <c r="AK13" s="117"/>
      <c r="AL13" s="117"/>
      <c r="AM13" s="117"/>
      <c r="AN13" s="119"/>
      <c r="AO13" s="120"/>
      <c r="AP13" s="57"/>
    </row>
    <row r="14" spans="1:42" ht="14.25" customHeight="1">
      <c r="A14" s="132">
        <v>5</v>
      </c>
      <c r="B14" s="134"/>
      <c r="C14" s="123" t="str">
        <f>IF(C15&gt;E15,"○",IF(C15&lt;E15,"●",IF(C15="","","△")))</f>
        <v/>
      </c>
      <c r="D14" s="124"/>
      <c r="E14" s="125"/>
      <c r="F14" s="123" t="str">
        <f>IF(F15&gt;H15,"○",IF(F15&lt;H15,"●",IF(F15="","","△")))</f>
        <v/>
      </c>
      <c r="G14" s="124"/>
      <c r="H14" s="125"/>
      <c r="I14" s="123" t="str">
        <f>IF(I15&gt;K15,"○",IF(I15&lt;K15,"●",IF(I15="","","△")))</f>
        <v/>
      </c>
      <c r="J14" s="124"/>
      <c r="K14" s="125"/>
      <c r="L14" s="123" t="str">
        <f>IF(L15&gt;N15,"○",IF(L15&lt;N15,"●",IF(L15="","","△")))</f>
        <v/>
      </c>
      <c r="M14" s="124"/>
      <c r="N14" s="125"/>
      <c r="O14" s="126" t="s">
        <v>12</v>
      </c>
      <c r="P14" s="127"/>
      <c r="Q14" s="128"/>
      <c r="R14" s="138" t="str">
        <f>IF(O16="○","●",IF(O16="●","○",IF(O16="","","△")))</f>
        <v/>
      </c>
      <c r="S14" s="124"/>
      <c r="T14" s="139"/>
      <c r="U14" s="138" t="str">
        <f>IF(O18="○","●",IF(O18="●","○",IF(O18="","","△")))</f>
        <v/>
      </c>
      <c r="V14" s="124"/>
      <c r="W14" s="125"/>
      <c r="X14" s="138" t="str">
        <f>IF(O20="○","●",IF(O20="●","○",IF(O20="","","△")))</f>
        <v/>
      </c>
      <c r="Y14" s="124"/>
      <c r="Z14" s="125"/>
      <c r="AA14" s="138" t="str">
        <f>IF(O22="○","●",IF(O22="●","○",IF(O22="","","△")))</f>
        <v/>
      </c>
      <c r="AB14" s="124"/>
      <c r="AC14" s="125"/>
      <c r="AD14" s="138" t="str">
        <f>IF(O24="○","●",IF(O24="●","○",IF(O24="","","△")))</f>
        <v/>
      </c>
      <c r="AE14" s="124"/>
      <c r="AF14" s="125"/>
      <c r="AG14" s="116" t="str">
        <f>IF(COUNTIF(C14:AF14,"")=29,"",COUNTIF(C14:AF14,"○"))</f>
        <v/>
      </c>
      <c r="AH14" s="116" t="str">
        <f>IF(COUNTIF(C14:AF14,"")=29,"",COUNTIF(C14:AF14,"●"))</f>
        <v/>
      </c>
      <c r="AI14" s="116" t="str">
        <f>IF(COUNTIF(C14:AF14,"")=29,"",COUNTIF(C14:AF14,"△"))</f>
        <v/>
      </c>
      <c r="AJ14" s="118" t="str">
        <f>IF(AG14="","",AG14*3+AI14)</f>
        <v/>
      </c>
      <c r="AK14" s="122" t="str">
        <f>IF(COUNTIF(C14:AF14,"")=29,"",IF(C15="",0,C15)+IF(F15="",0,F15)+IF(I15="",0,I15)+IF(L15="",0,L15)+IF(O15="",0,O15)+IF(R15="",0,R15)+IF(U15="",0,U15)+IF(X15="",0,X15)+IF(AA15="",0,AA15)+IF(AD15="",0,AD15))</f>
        <v/>
      </c>
      <c r="AL14" s="122" t="str">
        <f>IF(COUNTIF(C14:AF14,"")=29,"",IF(E15="",0,E15)+IF(H15="",0,H15)+IF(K15="",0,K15)+IF(N15="",0,N15)+IF(Q15="",0,Q15)+IF(T15="",0,T15)+IF(W15="",0,W15)+IF(Z15="",0,Z15)+IF(AC15="",0,AC15)+IF(AF15="",0,AF15))</f>
        <v/>
      </c>
      <c r="AM14" s="116" t="str">
        <f>IF(COUNTIF(C14:AF14,"")=29,"",AK14-AL14)</f>
        <v/>
      </c>
      <c r="AN14" s="118" t="str">
        <f>IF(COUNTIF(C14:AF14,"")=29,"",RANK(AO14,$AO$6:$AO$25,0))</f>
        <v/>
      </c>
      <c r="AO14" s="120" t="str">
        <f>IF(COUNTIF(C14:AF14,"")=29,"",IF(AJ14="",0,AJ14*10000)+AM14*500+AK14*10)</f>
        <v/>
      </c>
      <c r="AP14" s="57"/>
    </row>
    <row r="15" spans="1:42" ht="14.25" customHeight="1">
      <c r="A15" s="133"/>
      <c r="B15" s="135"/>
      <c r="C15" s="62"/>
      <c r="D15" s="59" t="s">
        <v>13</v>
      </c>
      <c r="E15" s="63"/>
      <c r="F15" s="62"/>
      <c r="G15" s="59" t="s">
        <v>13</v>
      </c>
      <c r="H15" s="63"/>
      <c r="I15" s="62"/>
      <c r="J15" s="59" t="s">
        <v>13</v>
      </c>
      <c r="K15" s="63"/>
      <c r="L15" s="62"/>
      <c r="M15" s="59" t="s">
        <v>13</v>
      </c>
      <c r="N15" s="63"/>
      <c r="O15" s="129"/>
      <c r="P15" s="130"/>
      <c r="Q15" s="131"/>
      <c r="R15" s="58" t="str">
        <f>IF(Q17="","",Q17)</f>
        <v/>
      </c>
      <c r="S15" s="59" t="s">
        <v>13</v>
      </c>
      <c r="T15" s="61" t="str">
        <f>IF(O17="","",O17)</f>
        <v/>
      </c>
      <c r="U15" s="58" t="str">
        <f>IF(Q19="","",Q19)</f>
        <v/>
      </c>
      <c r="V15" s="59" t="s">
        <v>13</v>
      </c>
      <c r="W15" s="61" t="str">
        <f>IF(O19="","",O19)</f>
        <v/>
      </c>
      <c r="X15" s="58" t="str">
        <f>IF(Q21="","",Q21)</f>
        <v/>
      </c>
      <c r="Y15" s="59" t="s">
        <v>13</v>
      </c>
      <c r="Z15" s="61" t="str">
        <f>IF(O21="","",O21)</f>
        <v/>
      </c>
      <c r="AA15" s="58" t="str">
        <f>IF(Q23="","",Q23)</f>
        <v/>
      </c>
      <c r="AB15" s="59" t="s">
        <v>13</v>
      </c>
      <c r="AC15" s="61" t="str">
        <f>IF(O23="","",O23)</f>
        <v/>
      </c>
      <c r="AD15" s="58" t="str">
        <f>IF(Q25="","",Q25)</f>
        <v/>
      </c>
      <c r="AE15" s="59" t="s">
        <v>13</v>
      </c>
      <c r="AF15" s="61" t="str">
        <f>IF(O25="","",O25)</f>
        <v/>
      </c>
      <c r="AG15" s="117"/>
      <c r="AH15" s="117"/>
      <c r="AI15" s="117"/>
      <c r="AJ15" s="119"/>
      <c r="AK15" s="117"/>
      <c r="AL15" s="117"/>
      <c r="AM15" s="117"/>
      <c r="AN15" s="119"/>
      <c r="AO15" s="120"/>
      <c r="AP15" s="57"/>
    </row>
    <row r="16" spans="1:42" ht="14.25" customHeight="1">
      <c r="A16" s="132">
        <v>6</v>
      </c>
      <c r="B16" s="134"/>
      <c r="C16" s="123" t="str">
        <f>IF(C17&gt;E17,"○",IF(C17&lt;E17,"●",IF(C17="","","△")))</f>
        <v/>
      </c>
      <c r="D16" s="124"/>
      <c r="E16" s="125"/>
      <c r="F16" s="123" t="str">
        <f>IF(F17&gt;H17,"○",IF(F17&lt;H17,"●",IF(F17="","","△")))</f>
        <v/>
      </c>
      <c r="G16" s="124"/>
      <c r="H16" s="125"/>
      <c r="I16" s="123" t="str">
        <f>IF(I17&gt;K17,"○",IF(I17&lt;K17,"●",IF(I17="","","△")))</f>
        <v/>
      </c>
      <c r="J16" s="124"/>
      <c r="K16" s="125"/>
      <c r="L16" s="123" t="str">
        <f>IF(L17&gt;N17,"○",IF(L17&lt;N17,"●",IF(L17="","","△")))</f>
        <v/>
      </c>
      <c r="M16" s="124"/>
      <c r="N16" s="125"/>
      <c r="O16" s="123" t="str">
        <f>IF(O17&gt;Q17,"○",IF(O17&lt;Q17,"●",IF(O17="","","△")))</f>
        <v/>
      </c>
      <c r="P16" s="124"/>
      <c r="Q16" s="125"/>
      <c r="R16" s="126" t="s">
        <v>12</v>
      </c>
      <c r="S16" s="127"/>
      <c r="T16" s="128"/>
      <c r="U16" s="136" t="str">
        <f>IF(R18="○","●",IF(R18="●","○",IF(R18="","","△")))</f>
        <v/>
      </c>
      <c r="V16" s="127"/>
      <c r="W16" s="137"/>
      <c r="X16" s="136" t="str">
        <f>IF(R20="○","●",IF(R20="●","○",IF(R20="","","△")))</f>
        <v/>
      </c>
      <c r="Y16" s="127"/>
      <c r="Z16" s="137"/>
      <c r="AA16" s="136" t="str">
        <f>IF(R22="○","●",IF(R22="●","○",IF(R22="","","△")))</f>
        <v/>
      </c>
      <c r="AB16" s="127"/>
      <c r="AC16" s="137"/>
      <c r="AD16" s="136" t="str">
        <f>IF(R24="○","●",IF(R24="●","○",IF(R24="","","△")))</f>
        <v/>
      </c>
      <c r="AE16" s="127"/>
      <c r="AF16" s="137"/>
      <c r="AG16" s="116" t="str">
        <f>IF(COUNTIF(C16:AF16,"")=29,"",COUNTIF(C16:AF16,"○"))</f>
        <v/>
      </c>
      <c r="AH16" s="116" t="str">
        <f>IF(COUNTIF(C16:AF16,"")=29,"",COUNTIF(C16:AF16,"●"))</f>
        <v/>
      </c>
      <c r="AI16" s="116" t="str">
        <f>IF(COUNTIF(C16:AF16,"")=29,"",COUNTIF(C16:AF16,"△"))</f>
        <v/>
      </c>
      <c r="AJ16" s="118" t="str">
        <f>IF(AG16="","",AG16*3+AI16)</f>
        <v/>
      </c>
      <c r="AK16" s="122" t="str">
        <f>IF(COUNTIF(C16:AF16,"")=29,"",IF(C17="",0,C17)+IF(F17="",0,F17)+IF(I17="",0,I17)+IF(L17="",0,L17)+IF(O17="",0,O17)+IF(R17="",0,R17)+IF(U17="",0,U17)+IF(X17="",0,X17)+IF(AA17="",0,AA17)+IF(AD17="",0,AD17))</f>
        <v/>
      </c>
      <c r="AL16" s="122" t="str">
        <f>IF(COUNTIF(C16:AF16,"")=29,"",IF(E17="",0,E17)+IF(H17="",0,H17)+IF(K17="",0,K17)+IF(N17="",0,N17)+IF(Q17="",0,Q17)+IF(T17="",0,T17)+IF(W17="",0,W17)+IF(Z17="",0,Z17)+IF(AC17="",0,AC17)+IF(AF17="",0,AF17))</f>
        <v/>
      </c>
      <c r="AM16" s="116" t="str">
        <f>IF(COUNTIF(C16:AF16,"")=29,"",AK16-AL16)</f>
        <v/>
      </c>
      <c r="AN16" s="118" t="str">
        <f>IF(COUNTIF(C16:AF16,"")=29,"",RANK(AO16,$AO$6:$AO$25,0))</f>
        <v/>
      </c>
      <c r="AO16" s="120" t="str">
        <f>IF(COUNTIF(C16:AF16,"")=29,"",IF(AJ16="",0,AJ16*10000)+AM16*500+AK16*10)</f>
        <v/>
      </c>
      <c r="AP16" s="57"/>
    </row>
    <row r="17" spans="1:42" ht="14.25" customHeight="1">
      <c r="A17" s="133"/>
      <c r="B17" s="135"/>
      <c r="C17" s="62"/>
      <c r="D17" s="59" t="s">
        <v>13</v>
      </c>
      <c r="E17" s="63"/>
      <c r="F17" s="62"/>
      <c r="G17" s="59" t="s">
        <v>13</v>
      </c>
      <c r="H17" s="63"/>
      <c r="I17" s="62"/>
      <c r="J17" s="59" t="s">
        <v>13</v>
      </c>
      <c r="K17" s="63"/>
      <c r="L17" s="62"/>
      <c r="M17" s="59" t="s">
        <v>13</v>
      </c>
      <c r="N17" s="63"/>
      <c r="O17" s="62"/>
      <c r="P17" s="59" t="s">
        <v>13</v>
      </c>
      <c r="Q17" s="63"/>
      <c r="R17" s="129"/>
      <c r="S17" s="130"/>
      <c r="T17" s="131"/>
      <c r="U17" s="58" t="str">
        <f>IF(T19="","",T19)</f>
        <v/>
      </c>
      <c r="V17" s="59" t="s">
        <v>13</v>
      </c>
      <c r="W17" s="61" t="str">
        <f>IF(R19="","",R19)</f>
        <v/>
      </c>
      <c r="X17" s="58" t="str">
        <f>IF(T21="","",T21)</f>
        <v/>
      </c>
      <c r="Y17" s="59" t="s">
        <v>13</v>
      </c>
      <c r="Z17" s="61" t="str">
        <f>IF(R21="","",R21)</f>
        <v/>
      </c>
      <c r="AA17" s="58" t="str">
        <f>IF(T23="","",T23)</f>
        <v/>
      </c>
      <c r="AB17" s="59" t="s">
        <v>13</v>
      </c>
      <c r="AC17" s="61" t="str">
        <f>IF(R23="","",R23)</f>
        <v/>
      </c>
      <c r="AD17" s="58" t="str">
        <f>IF(T25="","",T25)</f>
        <v/>
      </c>
      <c r="AE17" s="59" t="s">
        <v>13</v>
      </c>
      <c r="AF17" s="61" t="str">
        <f>IF(R25="","",R25)</f>
        <v/>
      </c>
      <c r="AG17" s="117"/>
      <c r="AH17" s="117"/>
      <c r="AI17" s="117"/>
      <c r="AJ17" s="119"/>
      <c r="AK17" s="117"/>
      <c r="AL17" s="117"/>
      <c r="AM17" s="117"/>
      <c r="AN17" s="119"/>
      <c r="AO17" s="120"/>
      <c r="AP17" s="57"/>
    </row>
    <row r="18" spans="1:42" ht="14.25" customHeight="1">
      <c r="A18" s="132">
        <v>7</v>
      </c>
      <c r="B18" s="134"/>
      <c r="C18" s="123" t="str">
        <f>IF(C19&gt;E19,"○",IF(C19&lt;E19,"●",IF(C19="","","△")))</f>
        <v/>
      </c>
      <c r="D18" s="124"/>
      <c r="E18" s="125"/>
      <c r="F18" s="123" t="str">
        <f>IF(F19&gt;H19,"○",IF(F19&lt;H19,"●",IF(F19="","","△")))</f>
        <v/>
      </c>
      <c r="G18" s="124"/>
      <c r="H18" s="125"/>
      <c r="I18" s="123" t="str">
        <f>IF(I19&gt;K19,"○",IF(I19&lt;K19,"●",IF(I19="","","△")))</f>
        <v/>
      </c>
      <c r="J18" s="124"/>
      <c r="K18" s="125"/>
      <c r="L18" s="123" t="str">
        <f>IF(L19&gt;N19,"○",IF(L19&lt;N19,"●",IF(L19="","","△")))</f>
        <v/>
      </c>
      <c r="M18" s="124"/>
      <c r="N18" s="125"/>
      <c r="O18" s="123" t="str">
        <f>IF(O19&gt;Q19,"○",IF(O19&lt;Q19,"●",IF(O19="","","△")))</f>
        <v/>
      </c>
      <c r="P18" s="124"/>
      <c r="Q18" s="125"/>
      <c r="R18" s="123" t="str">
        <f>IF(R19&gt;T19,"○",IF(R19&lt;T19,"●",IF(R19="","","△")))</f>
        <v/>
      </c>
      <c r="S18" s="124"/>
      <c r="T18" s="125"/>
      <c r="U18" s="126" t="s">
        <v>12</v>
      </c>
      <c r="V18" s="127"/>
      <c r="W18" s="128"/>
      <c r="X18" s="136" t="str">
        <f>IF(U20="○","●",IF(U20="●","○",IF(U20="","","△")))</f>
        <v/>
      </c>
      <c r="Y18" s="127"/>
      <c r="Z18" s="137"/>
      <c r="AA18" s="136" t="str">
        <f>IF(U22="○","●",IF(U22="●","○",IF(U22="","","△")))</f>
        <v/>
      </c>
      <c r="AB18" s="127"/>
      <c r="AC18" s="137"/>
      <c r="AD18" s="136" t="str">
        <f>IF(U24="○","●",IF(U24="●","○",IF(U24="","","△")))</f>
        <v/>
      </c>
      <c r="AE18" s="127"/>
      <c r="AF18" s="137"/>
      <c r="AG18" s="116" t="str">
        <f>IF(COUNTIF(C18:AF18,"")=29,"",COUNTIF(C18:AF18,"○"))</f>
        <v/>
      </c>
      <c r="AH18" s="116" t="str">
        <f>IF(COUNTIF(C18:AF18,"")=29,"",COUNTIF(C18:AF18,"●"))</f>
        <v/>
      </c>
      <c r="AI18" s="116" t="str">
        <f>IF(COUNTIF(C18:AF18,"")=29,"",COUNTIF(C18:AF18,"△"))</f>
        <v/>
      </c>
      <c r="AJ18" s="118" t="str">
        <f>IF(AG18="","",AG18*3+AI18)</f>
        <v/>
      </c>
      <c r="AK18" s="122" t="str">
        <f>IF(COUNTIF(C18:AF18,"")=29,"",IF(C19="",0,C19)+IF(F19="",0,F19)+IF(I19="",0,I19)+IF(L19="",0,L19)+IF(O19="",0,O19)+IF(R19="",0,R19)+IF(U19="",0,U19)+IF(X19="",0,X19)+IF(AA19="",0,AA19)+IF(AD19="",0,AD19))</f>
        <v/>
      </c>
      <c r="AL18" s="122" t="str">
        <f>IF(COUNTIF(C18:AF18,"")=29,"",IF(E19="",0,E19)+IF(H19="",0,H19)+IF(K19="",0,K19)+IF(N19="",0,N19)+IF(Q19="",0,Q19)+IF(T19="",0,T19)+IF(W19="",0,W19)+IF(Z19="",0,Z19)+IF(AC19="",0,AC19)+IF(AF19="",0,AF19))</f>
        <v/>
      </c>
      <c r="AM18" s="116" t="str">
        <f>IF(COUNTIF(C18:AF18,"")=29,"",AK18-AL18)</f>
        <v/>
      </c>
      <c r="AN18" s="118" t="str">
        <f>IF(COUNTIF(C18:AF18,"")=29,"",RANK(AO18,$AO$6:$AO$25,0))</f>
        <v/>
      </c>
      <c r="AO18" s="120" t="str">
        <f>IF(COUNTIF(C18:AF18,"")=29,"",IF(AJ18="",0,AJ18*10000)+AM18*500+AK18*10)</f>
        <v/>
      </c>
      <c r="AP18" s="57"/>
    </row>
    <row r="19" spans="1:42" ht="14.25" customHeight="1">
      <c r="A19" s="133"/>
      <c r="B19" s="135"/>
      <c r="C19" s="62"/>
      <c r="D19" s="59" t="s">
        <v>13</v>
      </c>
      <c r="E19" s="63"/>
      <c r="F19" s="62"/>
      <c r="G19" s="59" t="s">
        <v>13</v>
      </c>
      <c r="H19" s="63"/>
      <c r="I19" s="62"/>
      <c r="J19" s="59" t="s">
        <v>13</v>
      </c>
      <c r="K19" s="63"/>
      <c r="L19" s="62"/>
      <c r="M19" s="59" t="s">
        <v>13</v>
      </c>
      <c r="N19" s="63"/>
      <c r="O19" s="62"/>
      <c r="P19" s="59" t="s">
        <v>13</v>
      </c>
      <c r="Q19" s="63"/>
      <c r="R19" s="62"/>
      <c r="S19" s="59" t="s">
        <v>13</v>
      </c>
      <c r="T19" s="63"/>
      <c r="U19" s="129"/>
      <c r="V19" s="130"/>
      <c r="W19" s="131"/>
      <c r="X19" s="58" t="str">
        <f>IF(W21="","",W21)</f>
        <v/>
      </c>
      <c r="Y19" s="59" t="s">
        <v>13</v>
      </c>
      <c r="Z19" s="61" t="str">
        <f>IF(U21="","",U21)</f>
        <v/>
      </c>
      <c r="AA19" s="58" t="str">
        <f>IF(W23="","",W23)</f>
        <v/>
      </c>
      <c r="AB19" s="59" t="s">
        <v>13</v>
      </c>
      <c r="AC19" s="61" t="str">
        <f>IF(U23="","",U23)</f>
        <v/>
      </c>
      <c r="AD19" s="58" t="str">
        <f>IF(W25="","",W25)</f>
        <v/>
      </c>
      <c r="AE19" s="59" t="s">
        <v>13</v>
      </c>
      <c r="AF19" s="61" t="str">
        <f>IF(U25="","",U25)</f>
        <v/>
      </c>
      <c r="AG19" s="117"/>
      <c r="AH19" s="117"/>
      <c r="AI19" s="117"/>
      <c r="AJ19" s="119"/>
      <c r="AK19" s="117"/>
      <c r="AL19" s="117"/>
      <c r="AM19" s="117"/>
      <c r="AN19" s="119"/>
      <c r="AO19" s="120"/>
      <c r="AP19" s="57"/>
    </row>
    <row r="20" spans="1:42" ht="14.25" customHeight="1">
      <c r="A20" s="132">
        <v>8</v>
      </c>
      <c r="B20" s="134"/>
      <c r="C20" s="123" t="str">
        <f>IF(C21&gt;E21,"○",IF(C21&lt;E21,"●",IF(C21="","","△")))</f>
        <v/>
      </c>
      <c r="D20" s="124"/>
      <c r="E20" s="125"/>
      <c r="F20" s="123" t="str">
        <f>IF(F21&gt;H21,"○",IF(F21&lt;H21,"●",IF(F21="","","△")))</f>
        <v/>
      </c>
      <c r="G20" s="124"/>
      <c r="H20" s="125"/>
      <c r="I20" s="123" t="str">
        <f>IF(I21&gt;K21,"○",IF(I21&lt;K21,"●",IF(I21="","","△")))</f>
        <v/>
      </c>
      <c r="J20" s="124"/>
      <c r="K20" s="125"/>
      <c r="L20" s="123" t="str">
        <f>IF(L21&gt;N21,"○",IF(L21&lt;N21,"●",IF(L21="","","△")))</f>
        <v/>
      </c>
      <c r="M20" s="124"/>
      <c r="N20" s="125"/>
      <c r="O20" s="123" t="str">
        <f>IF(O21&gt;Q21,"○",IF(O21&lt;Q21,"●",IF(O21="","","△")))</f>
        <v/>
      </c>
      <c r="P20" s="124"/>
      <c r="Q20" s="125"/>
      <c r="R20" s="123" t="str">
        <f>IF(R21&gt;T21,"○",IF(R21&lt;T21,"●",IF(R21="","","△")))</f>
        <v/>
      </c>
      <c r="S20" s="124"/>
      <c r="T20" s="125"/>
      <c r="U20" s="123" t="str">
        <f>IF(U21&gt;W21,"○",IF(U21&lt;W21,"●",IF(U21="","","△")))</f>
        <v/>
      </c>
      <c r="V20" s="124"/>
      <c r="W20" s="125"/>
      <c r="X20" s="126" t="s">
        <v>12</v>
      </c>
      <c r="Y20" s="127"/>
      <c r="Z20" s="128"/>
      <c r="AA20" s="136" t="str">
        <f>IF(X22="○","●",IF(X22="●","○",IF(X22="","","△")))</f>
        <v/>
      </c>
      <c r="AB20" s="127"/>
      <c r="AC20" s="137"/>
      <c r="AD20" s="136" t="str">
        <f>IF(X24="○","●",IF(X24="●","○",IF(X24="","","△")))</f>
        <v/>
      </c>
      <c r="AE20" s="127"/>
      <c r="AF20" s="137"/>
      <c r="AG20" s="116" t="str">
        <f>IF(COUNTIF(C20:AF20,"")=29,"",COUNTIF(C20:AF20,"○"))</f>
        <v/>
      </c>
      <c r="AH20" s="116" t="str">
        <f>IF(COUNTIF(C20:AF20,"")=29,"",COUNTIF(C20:AF20,"●"))</f>
        <v/>
      </c>
      <c r="AI20" s="116" t="str">
        <f>IF(COUNTIF(C20:AF20,"")=29,"",COUNTIF(C20:AF20,"△"))</f>
        <v/>
      </c>
      <c r="AJ20" s="118" t="str">
        <f>IF(AG20="","",AG20*3+AI20)</f>
        <v/>
      </c>
      <c r="AK20" s="122" t="str">
        <f>IF(COUNTIF(C20:AF20,"")=29,"",IF(C21="",0,C21)+IF(F21="",0,F21)+IF(I21="",0,I21)+IF(L21="",0,L21)+IF(O21="",0,O21)+IF(R21="",0,R21)+IF(U21="",0,U21)+IF(X21="",0,X21)+IF(AA21="",0,AA21)+IF(AD21="",0,AD21))</f>
        <v/>
      </c>
      <c r="AL20" s="122" t="str">
        <f>IF(COUNTIF(C20:AF20,"")=29,"",IF(E21="",0,E21)+IF(H21="",0,H21)+IF(K21="",0,K21)+IF(N21="",0,N21)+IF(Q21="",0,Q21)+IF(T21="",0,T21)+IF(W21="",0,W21)+IF(Z21="",0,Z21)+IF(AC21="",0,AC21)+IF(AF21="",0,AF21))</f>
        <v/>
      </c>
      <c r="AM20" s="116" t="str">
        <f>IF(COUNTIF(C20:AF20,"")=29,"",AK20-AL20)</f>
        <v/>
      </c>
      <c r="AN20" s="118" t="str">
        <f>IF(COUNTIF(C20:AF20,"")=29,"",RANK(AO20,$AO$6:$AO$25,0))</f>
        <v/>
      </c>
      <c r="AO20" s="120" t="str">
        <f>IF(COUNTIF(C20:AF20,"")=29,"",IF(AJ20="",0,AJ20*10000)+AM20*500+AK20*10)</f>
        <v/>
      </c>
      <c r="AP20" s="57"/>
    </row>
    <row r="21" spans="1:42" ht="14.25" customHeight="1">
      <c r="A21" s="133"/>
      <c r="B21" s="135"/>
      <c r="C21" s="62"/>
      <c r="D21" s="59" t="s">
        <v>13</v>
      </c>
      <c r="E21" s="63"/>
      <c r="F21" s="62"/>
      <c r="G21" s="59" t="s">
        <v>13</v>
      </c>
      <c r="H21" s="63"/>
      <c r="I21" s="62"/>
      <c r="J21" s="59" t="s">
        <v>13</v>
      </c>
      <c r="K21" s="63"/>
      <c r="L21" s="62"/>
      <c r="M21" s="59" t="s">
        <v>13</v>
      </c>
      <c r="N21" s="63"/>
      <c r="O21" s="62"/>
      <c r="P21" s="59" t="s">
        <v>13</v>
      </c>
      <c r="Q21" s="63"/>
      <c r="R21" s="62"/>
      <c r="S21" s="59" t="s">
        <v>13</v>
      </c>
      <c r="T21" s="63"/>
      <c r="U21" s="62"/>
      <c r="V21" s="59" t="s">
        <v>13</v>
      </c>
      <c r="W21" s="63"/>
      <c r="X21" s="129"/>
      <c r="Y21" s="130"/>
      <c r="Z21" s="131"/>
      <c r="AA21" s="58" t="str">
        <f>IF(Z23="","",Z23)</f>
        <v/>
      </c>
      <c r="AB21" s="59" t="s">
        <v>13</v>
      </c>
      <c r="AC21" s="61" t="str">
        <f>IF(X23="","",X23)</f>
        <v/>
      </c>
      <c r="AD21" s="58" t="str">
        <f>IF(Z25="","",Z25)</f>
        <v/>
      </c>
      <c r="AE21" s="59" t="s">
        <v>13</v>
      </c>
      <c r="AF21" s="61" t="str">
        <f>IF(X25="","",X25)</f>
        <v/>
      </c>
      <c r="AG21" s="117"/>
      <c r="AH21" s="117"/>
      <c r="AI21" s="117"/>
      <c r="AJ21" s="119"/>
      <c r="AK21" s="117"/>
      <c r="AL21" s="117"/>
      <c r="AM21" s="117"/>
      <c r="AN21" s="119"/>
      <c r="AO21" s="120"/>
      <c r="AP21" s="57"/>
    </row>
    <row r="22" spans="1:42" ht="14.25" customHeight="1">
      <c r="A22" s="132">
        <v>9</v>
      </c>
      <c r="B22" s="134"/>
      <c r="C22" s="123" t="str">
        <f>IF(C23&gt;E23,"○",IF(C23&lt;E23,"●",IF(C23="","","△")))</f>
        <v/>
      </c>
      <c r="D22" s="124"/>
      <c r="E22" s="125"/>
      <c r="F22" s="123" t="str">
        <f>IF(F23&gt;H23,"○",IF(F23&lt;H23,"●",IF(F23="","","△")))</f>
        <v/>
      </c>
      <c r="G22" s="124"/>
      <c r="H22" s="125"/>
      <c r="I22" s="123" t="str">
        <f>IF(I23&gt;K23,"○",IF(I23&lt;K23,"●",IF(I23="","","△")))</f>
        <v/>
      </c>
      <c r="J22" s="124"/>
      <c r="K22" s="125"/>
      <c r="L22" s="123" t="str">
        <f>IF(L23&gt;N23,"○",IF(L23&lt;N23,"●",IF(L23="","","△")))</f>
        <v/>
      </c>
      <c r="M22" s="124"/>
      <c r="N22" s="125"/>
      <c r="O22" s="123" t="str">
        <f>IF(O23&gt;Q23,"○",IF(O23&lt;Q23,"●",IF(O23="","","△")))</f>
        <v/>
      </c>
      <c r="P22" s="124"/>
      <c r="Q22" s="125"/>
      <c r="R22" s="123" t="str">
        <f>IF(R23&gt;T23,"○",IF(R23&lt;T23,"●",IF(R23="","","△")))</f>
        <v/>
      </c>
      <c r="S22" s="124"/>
      <c r="T22" s="125"/>
      <c r="U22" s="123" t="str">
        <f>IF(U23&gt;W23,"○",IF(U23&lt;W23,"●",IF(U23="","","△")))</f>
        <v/>
      </c>
      <c r="V22" s="124"/>
      <c r="W22" s="125"/>
      <c r="X22" s="123" t="str">
        <f>IF(X23&gt;Z23,"○",IF(X23&lt;Z23,"●",IF(X23="","","△")))</f>
        <v/>
      </c>
      <c r="Y22" s="124"/>
      <c r="Z22" s="125"/>
      <c r="AA22" s="126" t="s">
        <v>12</v>
      </c>
      <c r="AB22" s="127"/>
      <c r="AC22" s="128"/>
      <c r="AD22" s="136" t="str">
        <f>IF(AA24="○","●",IF(AA24="●","○",IF(AA24="","","△")))</f>
        <v/>
      </c>
      <c r="AE22" s="127"/>
      <c r="AF22" s="137"/>
      <c r="AG22" s="116" t="str">
        <f>IF(COUNTIF(C22:AF22,"")=29,"",COUNTIF(C22:AF22,"○"))</f>
        <v/>
      </c>
      <c r="AH22" s="116" t="str">
        <f>IF(COUNTIF(C22:AF22,"")=29,"",COUNTIF(C22:AF22,"●"))</f>
        <v/>
      </c>
      <c r="AI22" s="116" t="str">
        <f>IF(COUNTIF(C22:AF22,"")=29,"",COUNTIF(C22:AF22,"△"))</f>
        <v/>
      </c>
      <c r="AJ22" s="118" t="str">
        <f>IF(AG22="","",AG22*3+AI22)</f>
        <v/>
      </c>
      <c r="AK22" s="122" t="str">
        <f>IF(COUNTIF(C22:AF22,"")=29,"",IF(C23="",0,C23)+IF(F23="",0,F23)+IF(I23="",0,I23)+IF(L23="",0,L23)+IF(O23="",0,O23)+IF(R23="",0,R23)+IF(U23="",0,U23)+IF(X23="",0,X23)+IF(AA23="",0,AA23)+IF(AD23="",0,AD23))</f>
        <v/>
      </c>
      <c r="AL22" s="122" t="str">
        <f>IF(COUNTIF(C22:AF22,"")=29,"",IF(E23="",0,E23)+IF(H23="",0,H23)+IF(K23="",0,K23)+IF(N23="",0,N23)+IF(Q23="",0,Q23)+IF(T23="",0,T23)+IF(W23="",0,W23)+IF(Z23="",0,Z23)+IF(AC23="",0,AC23)+IF(AF23="",0,AF23))</f>
        <v/>
      </c>
      <c r="AM22" s="116" t="str">
        <f>IF(COUNTIF(C22:AF22,"")=29,"",AK22-AL22)</f>
        <v/>
      </c>
      <c r="AN22" s="118" t="str">
        <f>IF(COUNTIF(C22:AF22,"")=29,"",RANK(AO22,$AO$6:$AO$25,0))</f>
        <v/>
      </c>
      <c r="AO22" s="120" t="str">
        <f>IF(COUNTIF(C22:AF22,"")=29,"",IF(AJ22="",0,AJ22*10000)+AM22*500+AK22*10)</f>
        <v/>
      </c>
      <c r="AP22" s="57"/>
    </row>
    <row r="23" spans="1:42" ht="14.25" customHeight="1">
      <c r="A23" s="133"/>
      <c r="B23" s="135"/>
      <c r="C23" s="62"/>
      <c r="D23" s="59" t="s">
        <v>13</v>
      </c>
      <c r="E23" s="63"/>
      <c r="F23" s="62"/>
      <c r="G23" s="59" t="s">
        <v>13</v>
      </c>
      <c r="H23" s="63"/>
      <c r="I23" s="62"/>
      <c r="J23" s="59" t="s">
        <v>13</v>
      </c>
      <c r="K23" s="63"/>
      <c r="L23" s="62"/>
      <c r="M23" s="59" t="s">
        <v>13</v>
      </c>
      <c r="N23" s="63"/>
      <c r="O23" s="62"/>
      <c r="P23" s="59" t="s">
        <v>13</v>
      </c>
      <c r="Q23" s="63"/>
      <c r="R23" s="62"/>
      <c r="S23" s="59" t="s">
        <v>13</v>
      </c>
      <c r="T23" s="63"/>
      <c r="U23" s="62"/>
      <c r="V23" s="59" t="s">
        <v>13</v>
      </c>
      <c r="W23" s="63"/>
      <c r="X23" s="62"/>
      <c r="Y23" s="59" t="s">
        <v>13</v>
      </c>
      <c r="Z23" s="63"/>
      <c r="AA23" s="129"/>
      <c r="AB23" s="130"/>
      <c r="AC23" s="131"/>
      <c r="AD23" s="58" t="str">
        <f>IF(AC25="","",AC25)</f>
        <v/>
      </c>
      <c r="AE23" s="59" t="s">
        <v>13</v>
      </c>
      <c r="AF23" s="61" t="str">
        <f>IF(AA25="","",AA25)</f>
        <v/>
      </c>
      <c r="AG23" s="117"/>
      <c r="AH23" s="117"/>
      <c r="AI23" s="117"/>
      <c r="AJ23" s="119"/>
      <c r="AK23" s="117"/>
      <c r="AL23" s="117"/>
      <c r="AM23" s="117"/>
      <c r="AN23" s="119"/>
      <c r="AO23" s="120"/>
      <c r="AP23" s="57"/>
    </row>
    <row r="24" spans="1:42" ht="14.25" customHeight="1">
      <c r="A24" s="132">
        <v>10</v>
      </c>
      <c r="B24" s="134"/>
      <c r="C24" s="123" t="str">
        <f>IF(C25&gt;E25,"○",IF(C25&lt;E25,"●",IF(C25="","","△")))</f>
        <v/>
      </c>
      <c r="D24" s="124"/>
      <c r="E24" s="125"/>
      <c r="F24" s="123" t="str">
        <f>IF(F25&gt;H25,"○",IF(F25&lt;H25,"●",IF(F25="","","△")))</f>
        <v/>
      </c>
      <c r="G24" s="124"/>
      <c r="H24" s="125"/>
      <c r="I24" s="123" t="str">
        <f>IF(I25&gt;K25,"○",IF(I25&lt;K25,"●",IF(I25="","","△")))</f>
        <v/>
      </c>
      <c r="J24" s="124"/>
      <c r="K24" s="125"/>
      <c r="L24" s="123" t="str">
        <f>IF(L25&gt;N25,"○",IF(L25&lt;N25,"●",IF(L25="","","△")))</f>
        <v/>
      </c>
      <c r="M24" s="124"/>
      <c r="N24" s="125"/>
      <c r="O24" s="123" t="str">
        <f>IF(O25&gt;Q25,"○",IF(O25&lt;Q25,"●",IF(O25="","","△")))</f>
        <v/>
      </c>
      <c r="P24" s="124"/>
      <c r="Q24" s="125"/>
      <c r="R24" s="123" t="str">
        <f>IF(R25&gt;T25,"○",IF(R25&lt;T25,"●",IF(R25="","","△")))</f>
        <v/>
      </c>
      <c r="S24" s="124"/>
      <c r="T24" s="125"/>
      <c r="U24" s="123" t="str">
        <f>IF(U25&gt;W25,"○",IF(U25&lt;W25,"●",IF(U25="","","△")))</f>
        <v/>
      </c>
      <c r="V24" s="124"/>
      <c r="W24" s="125"/>
      <c r="X24" s="123" t="str">
        <f>IF(X25&gt;Z25,"○",IF(X25&lt;Z25,"●",IF(X25="","","△")))</f>
        <v/>
      </c>
      <c r="Y24" s="124"/>
      <c r="Z24" s="125"/>
      <c r="AA24" s="123" t="str">
        <f>IF(AA25&gt;AC25,"○",IF(AA25&lt;AC25,"●",IF(AA25="","","△")))</f>
        <v/>
      </c>
      <c r="AB24" s="124"/>
      <c r="AC24" s="125"/>
      <c r="AD24" s="126" t="s">
        <v>12</v>
      </c>
      <c r="AE24" s="127"/>
      <c r="AF24" s="128"/>
      <c r="AG24" s="116" t="str">
        <f>IF(COUNTIF(C24:AF24,"")=29,"",COUNTIF(C24:AF24,"○"))</f>
        <v/>
      </c>
      <c r="AH24" s="116" t="str">
        <f>IF(COUNTIF(C24:AF24,"")=29,"",COUNTIF(C24:AF24,"●"))</f>
        <v/>
      </c>
      <c r="AI24" s="116" t="str">
        <f>IF(COUNTIF(C24:AF24,"")=29,"",COUNTIF(C24:AF24,"△"))</f>
        <v/>
      </c>
      <c r="AJ24" s="118" t="str">
        <f>IF(AG24="","",AG24*3+AI24)</f>
        <v/>
      </c>
      <c r="AK24" s="122" t="str">
        <f>IF(COUNTIF(C24:AF24,"")=29,"",IF(C25="",0,C25)+IF(F25="",0,F25)+IF(I25="",0,I25)+IF(L25="",0,L25)+IF(O25="",0,O25)+IF(R25="",0,R25)+IF(U25="",0,U25)+IF(X25="",0,X25)+IF(AA25="",0,AA25)+IF(AD25="",0,AD25))</f>
        <v/>
      </c>
      <c r="AL24" s="122" t="str">
        <f>IF(COUNTIF(C24:AF24,"")=29,"",IF(E25="",0,E25)+IF(H25="",0,H25)+IF(K25="",0,K25)+IF(N25="",0,N25)+IF(Q25="",0,Q25)+IF(T25="",0,T25)+IF(W25="",0,W25)+IF(Z25="",0,Z25)+IF(AC25="",0,AC25)+IF(AF25="",0,AF25))</f>
        <v/>
      </c>
      <c r="AM24" s="116" t="str">
        <f>IF(COUNTIF(C24:AF24,"")=29,"",AK24-AL24)</f>
        <v/>
      </c>
      <c r="AN24" s="118" t="str">
        <f>IF(COUNTIF(C24:AF24,"")=29,"",RANK(AO24,$AO$6:$AO$25,0))</f>
        <v/>
      </c>
      <c r="AO24" s="120" t="str">
        <f>IF(COUNTIF(C24:AF24,"")=29,"",IF(AJ24="",0,AJ24*10000)+AM24*500+AK24*10)</f>
        <v/>
      </c>
      <c r="AP24" s="57"/>
    </row>
    <row r="25" spans="1:42" ht="14.25" customHeight="1">
      <c r="A25" s="133"/>
      <c r="B25" s="135"/>
      <c r="C25" s="62"/>
      <c r="D25" s="59" t="s">
        <v>13</v>
      </c>
      <c r="E25" s="63"/>
      <c r="F25" s="62"/>
      <c r="G25" s="59" t="s">
        <v>13</v>
      </c>
      <c r="H25" s="63"/>
      <c r="I25" s="62"/>
      <c r="J25" s="59" t="s">
        <v>13</v>
      </c>
      <c r="K25" s="63"/>
      <c r="L25" s="62"/>
      <c r="M25" s="59" t="s">
        <v>13</v>
      </c>
      <c r="N25" s="63"/>
      <c r="O25" s="62"/>
      <c r="P25" s="59" t="s">
        <v>13</v>
      </c>
      <c r="Q25" s="63"/>
      <c r="R25" s="62"/>
      <c r="S25" s="59" t="s">
        <v>13</v>
      </c>
      <c r="T25" s="63"/>
      <c r="U25" s="62"/>
      <c r="V25" s="59" t="s">
        <v>13</v>
      </c>
      <c r="W25" s="63"/>
      <c r="X25" s="62"/>
      <c r="Y25" s="59" t="s">
        <v>13</v>
      </c>
      <c r="Z25" s="63"/>
      <c r="AA25" s="62"/>
      <c r="AB25" s="59" t="s">
        <v>13</v>
      </c>
      <c r="AC25" s="63"/>
      <c r="AD25" s="129"/>
      <c r="AE25" s="130"/>
      <c r="AF25" s="131"/>
      <c r="AG25" s="117"/>
      <c r="AH25" s="117"/>
      <c r="AI25" s="117"/>
      <c r="AJ25" s="119"/>
      <c r="AK25" s="117"/>
      <c r="AL25" s="117"/>
      <c r="AM25" s="117"/>
      <c r="AN25" s="119"/>
      <c r="AO25" s="120"/>
      <c r="AP25" s="57"/>
    </row>
    <row r="26" spans="1:42" ht="9" customHeight="1"/>
    <row r="27" spans="1:42" ht="15.75" customHeight="1">
      <c r="A27" s="112" t="str">
        <f>A4</f>
        <v>ブロック</v>
      </c>
      <c r="B27" s="112"/>
      <c r="C27" s="112"/>
      <c r="D27" s="112"/>
      <c r="F27" s="113"/>
      <c r="G27" s="113"/>
      <c r="H27" s="64" t="s">
        <v>15</v>
      </c>
      <c r="I27" s="114"/>
      <c r="J27" s="114"/>
      <c r="K27" s="64" t="s">
        <v>16</v>
      </c>
      <c r="L27" s="64"/>
      <c r="M27" s="114" t="s">
        <v>17</v>
      </c>
      <c r="N27" s="114"/>
      <c r="R27" s="114" t="s">
        <v>28</v>
      </c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D27" s="40"/>
      <c r="AE27" s="40"/>
      <c r="AF27" s="65"/>
      <c r="AG27" s="65"/>
      <c r="AH27" s="65"/>
      <c r="AI27" s="121"/>
      <c r="AJ27" s="121"/>
      <c r="AK27" s="121"/>
      <c r="AL27" s="121"/>
      <c r="AM27" s="121"/>
      <c r="AN27" s="121"/>
    </row>
    <row r="28" spans="1:42" ht="15.75" customHeight="1">
      <c r="A28" s="66" t="s">
        <v>19</v>
      </c>
      <c r="B28" s="110" t="s">
        <v>20</v>
      </c>
      <c r="C28" s="110"/>
      <c r="D28" s="109" t="s">
        <v>21</v>
      </c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11" t="s">
        <v>22</v>
      </c>
      <c r="AD28" s="111"/>
      <c r="AE28" s="111"/>
      <c r="AF28" s="111"/>
      <c r="AG28" s="111" t="s">
        <v>23</v>
      </c>
      <c r="AH28" s="111"/>
      <c r="AI28" s="111"/>
      <c r="AJ28" s="111"/>
      <c r="AK28" s="111" t="s">
        <v>23</v>
      </c>
      <c r="AL28" s="111"/>
      <c r="AM28" s="111"/>
      <c r="AN28" s="111"/>
    </row>
    <row r="29" spans="1:42" ht="15.75" customHeight="1">
      <c r="A29" s="67">
        <v>1</v>
      </c>
      <c r="B29" s="105"/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7"/>
      <c r="O29" s="107"/>
      <c r="P29" s="68" t="s">
        <v>29</v>
      </c>
      <c r="Q29" s="108"/>
      <c r="R29" s="108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</row>
    <row r="30" spans="1:42" ht="15.75" customHeight="1">
      <c r="A30" s="67">
        <v>2</v>
      </c>
      <c r="B30" s="105"/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7"/>
      <c r="O30" s="107"/>
      <c r="P30" s="68" t="s">
        <v>29</v>
      </c>
      <c r="Q30" s="108"/>
      <c r="R30" s="108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</row>
    <row r="31" spans="1:42" ht="15.75" customHeight="1">
      <c r="A31" s="67">
        <v>3</v>
      </c>
      <c r="B31" s="105"/>
      <c r="C31" s="105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7"/>
      <c r="O31" s="107"/>
      <c r="P31" s="68" t="s">
        <v>29</v>
      </c>
      <c r="Q31" s="108"/>
      <c r="R31" s="108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</row>
    <row r="32" spans="1:42" ht="15.75" customHeight="1">
      <c r="A32" s="67">
        <v>4</v>
      </c>
      <c r="B32" s="105"/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7"/>
      <c r="O32" s="107"/>
      <c r="P32" s="68" t="s">
        <v>29</v>
      </c>
      <c r="Q32" s="108"/>
      <c r="R32" s="108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</row>
    <row r="33" spans="1:40" ht="15.75" customHeight="1">
      <c r="A33" s="67">
        <v>5</v>
      </c>
      <c r="B33" s="105"/>
      <c r="C33" s="105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7"/>
      <c r="O33" s="107"/>
      <c r="P33" s="68" t="s">
        <v>29</v>
      </c>
      <c r="Q33" s="108"/>
      <c r="R33" s="108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</row>
    <row r="34" spans="1:40" ht="15.75" customHeight="1">
      <c r="A34" s="67">
        <v>6</v>
      </c>
      <c r="B34" s="105"/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7"/>
      <c r="O34" s="107"/>
      <c r="P34" s="68" t="s">
        <v>29</v>
      </c>
      <c r="Q34" s="108"/>
      <c r="R34" s="108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</row>
    <row r="35" spans="1:40" ht="15.75" customHeight="1">
      <c r="A35" s="67">
        <v>7</v>
      </c>
      <c r="B35" s="105"/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7"/>
      <c r="O35" s="107"/>
      <c r="P35" s="68" t="s">
        <v>29</v>
      </c>
      <c r="Q35" s="108"/>
      <c r="R35" s="108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</row>
    <row r="36" spans="1:40" ht="15.75" customHeight="1">
      <c r="A36" s="67">
        <v>8</v>
      </c>
      <c r="B36" s="105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7"/>
      <c r="O36" s="107"/>
      <c r="P36" s="68" t="s">
        <v>29</v>
      </c>
      <c r="Q36" s="108"/>
      <c r="R36" s="108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</row>
    <row r="37" spans="1:40" ht="15.75" customHeight="1">
      <c r="A37" s="67">
        <v>9</v>
      </c>
      <c r="B37" s="105"/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7"/>
      <c r="O37" s="107"/>
      <c r="P37" s="68" t="s">
        <v>29</v>
      </c>
      <c r="Q37" s="108"/>
      <c r="R37" s="108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</row>
    <row r="38" spans="1:40" ht="15.75" customHeight="1"/>
    <row r="39" spans="1:40" ht="15.75" customHeight="1">
      <c r="A39" s="112" t="str">
        <f>A4</f>
        <v>ブロック</v>
      </c>
      <c r="B39" s="112"/>
      <c r="C39" s="112"/>
      <c r="D39" s="112"/>
      <c r="F39" s="113"/>
      <c r="G39" s="113"/>
      <c r="H39" s="64" t="s">
        <v>15</v>
      </c>
      <c r="I39" s="114"/>
      <c r="J39" s="114"/>
      <c r="K39" s="64" t="s">
        <v>16</v>
      </c>
      <c r="L39" s="64"/>
      <c r="M39" s="114" t="s">
        <v>17</v>
      </c>
      <c r="N39" s="114"/>
      <c r="R39" s="114" t="s">
        <v>28</v>
      </c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D39" s="40"/>
      <c r="AE39" s="40"/>
      <c r="AF39" s="65"/>
      <c r="AG39" s="65"/>
      <c r="AH39" s="65"/>
      <c r="AI39" s="115">
        <f>AI27</f>
        <v>0</v>
      </c>
      <c r="AJ39" s="115"/>
      <c r="AK39" s="115"/>
      <c r="AL39" s="115"/>
      <c r="AM39" s="115"/>
      <c r="AN39" s="115"/>
    </row>
    <row r="40" spans="1:40" ht="15.75" customHeight="1">
      <c r="A40" s="66" t="s">
        <v>19</v>
      </c>
      <c r="B40" s="110" t="s">
        <v>20</v>
      </c>
      <c r="C40" s="110"/>
      <c r="D40" s="109" t="s">
        <v>21</v>
      </c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11" t="s">
        <v>22</v>
      </c>
      <c r="AD40" s="111"/>
      <c r="AE40" s="111"/>
      <c r="AF40" s="111"/>
      <c r="AG40" s="111" t="s">
        <v>23</v>
      </c>
      <c r="AH40" s="111"/>
      <c r="AI40" s="111"/>
      <c r="AJ40" s="111"/>
      <c r="AK40" s="111" t="s">
        <v>23</v>
      </c>
      <c r="AL40" s="111"/>
      <c r="AM40" s="111"/>
      <c r="AN40" s="111"/>
    </row>
    <row r="41" spans="1:40" ht="15.75" customHeight="1">
      <c r="A41" s="67">
        <v>1</v>
      </c>
      <c r="B41" s="105"/>
      <c r="C41" s="105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7"/>
      <c r="O41" s="107"/>
      <c r="P41" s="68" t="s">
        <v>29</v>
      </c>
      <c r="Q41" s="108"/>
      <c r="R41" s="108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</row>
    <row r="42" spans="1:40" ht="15.75" customHeight="1">
      <c r="A42" s="67">
        <v>2</v>
      </c>
      <c r="B42" s="105"/>
      <c r="C42" s="105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7"/>
      <c r="O42" s="107"/>
      <c r="P42" s="68" t="s">
        <v>29</v>
      </c>
      <c r="Q42" s="108"/>
      <c r="R42" s="108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</row>
    <row r="43" spans="1:40" ht="15.75" customHeight="1">
      <c r="A43" s="67">
        <v>3</v>
      </c>
      <c r="B43" s="105"/>
      <c r="C43" s="105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7"/>
      <c r="O43" s="107"/>
      <c r="P43" s="68" t="s">
        <v>29</v>
      </c>
      <c r="Q43" s="108"/>
      <c r="R43" s="108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</row>
    <row r="44" spans="1:40" ht="15.75" customHeight="1">
      <c r="A44" s="67">
        <v>4</v>
      </c>
      <c r="B44" s="105"/>
      <c r="C44" s="105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7"/>
      <c r="O44" s="107"/>
      <c r="P44" s="68" t="s">
        <v>29</v>
      </c>
      <c r="Q44" s="108"/>
      <c r="R44" s="108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</row>
    <row r="45" spans="1:40" ht="15.75" customHeight="1">
      <c r="A45" s="67">
        <v>5</v>
      </c>
      <c r="B45" s="105"/>
      <c r="C45" s="105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7"/>
      <c r="O45" s="107"/>
      <c r="P45" s="68" t="s">
        <v>29</v>
      </c>
      <c r="Q45" s="108"/>
      <c r="R45" s="108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</row>
    <row r="46" spans="1:40" ht="15.75" customHeight="1">
      <c r="A46" s="67">
        <v>6</v>
      </c>
      <c r="B46" s="105"/>
      <c r="C46" s="105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7"/>
      <c r="O46" s="107"/>
      <c r="P46" s="68" t="s">
        <v>29</v>
      </c>
      <c r="Q46" s="108"/>
      <c r="R46" s="108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</row>
    <row r="47" spans="1:40" ht="15.75" customHeight="1">
      <c r="A47" s="67">
        <v>7</v>
      </c>
      <c r="B47" s="105"/>
      <c r="C47" s="105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7"/>
      <c r="O47" s="107"/>
      <c r="P47" s="68" t="s">
        <v>29</v>
      </c>
      <c r="Q47" s="108"/>
      <c r="R47" s="108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</row>
    <row r="48" spans="1:40" ht="15.75" customHeight="1">
      <c r="A48" s="67">
        <v>8</v>
      </c>
      <c r="B48" s="105"/>
      <c r="C48" s="105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7"/>
      <c r="O48" s="107"/>
      <c r="P48" s="68" t="s">
        <v>29</v>
      </c>
      <c r="Q48" s="108"/>
      <c r="R48" s="108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</row>
    <row r="49" spans="1:40" ht="15.75" customHeight="1">
      <c r="A49" s="67">
        <v>9</v>
      </c>
      <c r="B49" s="105"/>
      <c r="C49" s="105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7"/>
      <c r="O49" s="107"/>
      <c r="P49" s="68" t="s">
        <v>29</v>
      </c>
      <c r="Q49" s="108"/>
      <c r="R49" s="108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</row>
    <row r="50" spans="1:40" ht="15.75" customHeight="1"/>
    <row r="51" spans="1:40" ht="15.75" customHeight="1">
      <c r="A51" s="112" t="str">
        <f>A4</f>
        <v>ブロック</v>
      </c>
      <c r="B51" s="112"/>
      <c r="C51" s="112"/>
      <c r="D51" s="112"/>
      <c r="F51" s="113"/>
      <c r="G51" s="113"/>
      <c r="H51" s="64" t="s">
        <v>15</v>
      </c>
      <c r="I51" s="114"/>
      <c r="J51" s="114"/>
      <c r="K51" s="64" t="s">
        <v>16</v>
      </c>
      <c r="L51" s="64"/>
      <c r="M51" s="114" t="s">
        <v>17</v>
      </c>
      <c r="N51" s="114"/>
      <c r="R51" s="114" t="s">
        <v>28</v>
      </c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D51" s="40"/>
      <c r="AE51" s="40"/>
      <c r="AF51" s="65"/>
      <c r="AG51" s="65"/>
      <c r="AH51" s="65"/>
      <c r="AI51" s="115">
        <f>AI27</f>
        <v>0</v>
      </c>
      <c r="AJ51" s="115"/>
      <c r="AK51" s="115"/>
      <c r="AL51" s="115"/>
      <c r="AM51" s="115"/>
      <c r="AN51" s="115"/>
    </row>
    <row r="52" spans="1:40" ht="15.75" customHeight="1">
      <c r="A52" s="66" t="s">
        <v>19</v>
      </c>
      <c r="B52" s="110" t="s">
        <v>20</v>
      </c>
      <c r="C52" s="110"/>
      <c r="D52" s="109" t="s">
        <v>21</v>
      </c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11" t="s">
        <v>22</v>
      </c>
      <c r="AD52" s="111"/>
      <c r="AE52" s="111"/>
      <c r="AF52" s="111"/>
      <c r="AG52" s="111" t="s">
        <v>23</v>
      </c>
      <c r="AH52" s="111"/>
      <c r="AI52" s="111"/>
      <c r="AJ52" s="111"/>
      <c r="AK52" s="111" t="s">
        <v>23</v>
      </c>
      <c r="AL52" s="111"/>
      <c r="AM52" s="111"/>
      <c r="AN52" s="111"/>
    </row>
    <row r="53" spans="1:40" ht="15.75" customHeight="1">
      <c r="A53" s="67">
        <v>1</v>
      </c>
      <c r="B53" s="105"/>
      <c r="C53" s="105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7"/>
      <c r="O53" s="107"/>
      <c r="P53" s="68" t="s">
        <v>29</v>
      </c>
      <c r="Q53" s="108"/>
      <c r="R53" s="108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</row>
    <row r="54" spans="1:40" ht="15.75" customHeight="1">
      <c r="A54" s="67">
        <v>2</v>
      </c>
      <c r="B54" s="105"/>
      <c r="C54" s="105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7"/>
      <c r="O54" s="107"/>
      <c r="P54" s="68" t="s">
        <v>29</v>
      </c>
      <c r="Q54" s="108"/>
      <c r="R54" s="108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</row>
    <row r="55" spans="1:40" ht="15.75" customHeight="1">
      <c r="A55" s="67">
        <v>3</v>
      </c>
      <c r="B55" s="105"/>
      <c r="C55" s="105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7"/>
      <c r="O55" s="107"/>
      <c r="P55" s="68" t="s">
        <v>29</v>
      </c>
      <c r="Q55" s="108"/>
      <c r="R55" s="108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</row>
    <row r="56" spans="1:40" ht="15.75" customHeight="1">
      <c r="A56" s="67">
        <v>4</v>
      </c>
      <c r="B56" s="105"/>
      <c r="C56" s="105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7"/>
      <c r="O56" s="107"/>
      <c r="P56" s="68" t="s">
        <v>29</v>
      </c>
      <c r="Q56" s="108"/>
      <c r="R56" s="108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</row>
    <row r="57" spans="1:40" ht="15.75" customHeight="1">
      <c r="A57" s="67">
        <v>5</v>
      </c>
      <c r="B57" s="105"/>
      <c r="C57" s="105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7"/>
      <c r="O57" s="107"/>
      <c r="P57" s="68" t="s">
        <v>29</v>
      </c>
      <c r="Q57" s="108"/>
      <c r="R57" s="108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</row>
    <row r="58" spans="1:40" ht="15.75" customHeight="1">
      <c r="A58" s="67">
        <v>6</v>
      </c>
      <c r="B58" s="105"/>
      <c r="C58" s="105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7"/>
      <c r="O58" s="107"/>
      <c r="P58" s="68" t="s">
        <v>29</v>
      </c>
      <c r="Q58" s="108"/>
      <c r="R58" s="108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</row>
    <row r="59" spans="1:40" ht="15.75" customHeight="1">
      <c r="A59" s="67">
        <v>7</v>
      </c>
      <c r="B59" s="105"/>
      <c r="C59" s="105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7"/>
      <c r="O59" s="107"/>
      <c r="P59" s="68" t="s">
        <v>29</v>
      </c>
      <c r="Q59" s="108"/>
      <c r="R59" s="108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</row>
    <row r="60" spans="1:40" ht="15.75" customHeight="1">
      <c r="A60" s="67">
        <v>8</v>
      </c>
      <c r="B60" s="105"/>
      <c r="C60" s="105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7"/>
      <c r="O60" s="107"/>
      <c r="P60" s="68" t="s">
        <v>29</v>
      </c>
      <c r="Q60" s="108"/>
      <c r="R60" s="108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</row>
    <row r="61" spans="1:40" ht="15.75" customHeight="1">
      <c r="A61" s="67">
        <v>9</v>
      </c>
      <c r="B61" s="105"/>
      <c r="C61" s="105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7"/>
      <c r="O61" s="107"/>
      <c r="P61" s="68" t="s">
        <v>29</v>
      </c>
      <c r="Q61" s="108"/>
      <c r="R61" s="108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</row>
  </sheetData>
  <mergeCells count="474">
    <mergeCell ref="B2:AN2"/>
    <mergeCell ref="L3:O3"/>
    <mergeCell ref="P3:T3"/>
    <mergeCell ref="A4:D4"/>
    <mergeCell ref="N4:AF4"/>
    <mergeCell ref="C5:E5"/>
    <mergeCell ref="F5:H5"/>
    <mergeCell ref="I5:K5"/>
    <mergeCell ref="L5:N5"/>
    <mergeCell ref="O5:Q5"/>
    <mergeCell ref="R5:T5"/>
    <mergeCell ref="U5:W5"/>
    <mergeCell ref="X5:Z5"/>
    <mergeCell ref="AA5:AC5"/>
    <mergeCell ref="AD5:AF5"/>
    <mergeCell ref="A6:A7"/>
    <mergeCell ref="B6:B7"/>
    <mergeCell ref="C6:E7"/>
    <mergeCell ref="F6:H6"/>
    <mergeCell ref="I6:K6"/>
    <mergeCell ref="AD8:AF8"/>
    <mergeCell ref="AL6:AL7"/>
    <mergeCell ref="AM6:AM7"/>
    <mergeCell ref="AN6:AN7"/>
    <mergeCell ref="AO6:AO7"/>
    <mergeCell ref="A8:A9"/>
    <mergeCell ref="B8:B9"/>
    <mergeCell ref="C8:E8"/>
    <mergeCell ref="F8:H9"/>
    <mergeCell ref="I8:K8"/>
    <mergeCell ref="L8:N8"/>
    <mergeCell ref="AD6:AF6"/>
    <mergeCell ref="AG6:AG7"/>
    <mergeCell ref="AH6:AH7"/>
    <mergeCell ref="AI6:AI7"/>
    <mergeCell ref="AJ6:AJ7"/>
    <mergeCell ref="AK6:AK7"/>
    <mergeCell ref="L6:N6"/>
    <mergeCell ref="O6:Q6"/>
    <mergeCell ref="R6:T6"/>
    <mergeCell ref="U6:W6"/>
    <mergeCell ref="X6:Z6"/>
    <mergeCell ref="AA6:AC6"/>
    <mergeCell ref="AA10:AC10"/>
    <mergeCell ref="AD10:AF10"/>
    <mergeCell ref="AG10:AG11"/>
    <mergeCell ref="AM8:AM9"/>
    <mergeCell ref="AN8:AN9"/>
    <mergeCell ref="AO8:AO9"/>
    <mergeCell ref="A10:A11"/>
    <mergeCell ref="B10:B11"/>
    <mergeCell ref="C10:E10"/>
    <mergeCell ref="F10:H10"/>
    <mergeCell ref="I10:K11"/>
    <mergeCell ref="L10:N10"/>
    <mergeCell ref="O10:Q10"/>
    <mergeCell ref="AG8:AG9"/>
    <mergeCell ref="AH8:AH9"/>
    <mergeCell ref="AI8:AI9"/>
    <mergeCell ref="AJ8:AJ9"/>
    <mergeCell ref="AK8:AK9"/>
    <mergeCell ref="AL8:AL9"/>
    <mergeCell ref="O8:Q8"/>
    <mergeCell ref="R8:T8"/>
    <mergeCell ref="U8:W8"/>
    <mergeCell ref="X8:Z8"/>
    <mergeCell ref="AA8:AC8"/>
    <mergeCell ref="X12:Z12"/>
    <mergeCell ref="AA12:AC12"/>
    <mergeCell ref="AD12:AF12"/>
    <mergeCell ref="AG12:AG13"/>
    <mergeCell ref="AH12:AH13"/>
    <mergeCell ref="AN10:AN11"/>
    <mergeCell ref="AO10:AO11"/>
    <mergeCell ref="A12:A13"/>
    <mergeCell ref="B12:B13"/>
    <mergeCell ref="C12:E12"/>
    <mergeCell ref="F12:H12"/>
    <mergeCell ref="I12:K12"/>
    <mergeCell ref="L12:N13"/>
    <mergeCell ref="O12:Q12"/>
    <mergeCell ref="R12:T12"/>
    <mergeCell ref="AH10:AH11"/>
    <mergeCell ref="AI10:AI11"/>
    <mergeCell ref="AJ10:AJ11"/>
    <mergeCell ref="AK10:AK11"/>
    <mergeCell ref="AL10:AL11"/>
    <mergeCell ref="AM10:AM11"/>
    <mergeCell ref="R10:T10"/>
    <mergeCell ref="U10:W10"/>
    <mergeCell ref="X10:Z10"/>
    <mergeCell ref="AO14:AO15"/>
    <mergeCell ref="X14:Z14"/>
    <mergeCell ref="AA14:AC14"/>
    <mergeCell ref="AD14:AF14"/>
    <mergeCell ref="AG14:AG15"/>
    <mergeCell ref="AH14:AH15"/>
    <mergeCell ref="AI14:AI15"/>
    <mergeCell ref="AO12:AO13"/>
    <mergeCell ref="A14:A15"/>
    <mergeCell ref="B14:B15"/>
    <mergeCell ref="C14:E14"/>
    <mergeCell ref="F14:H14"/>
    <mergeCell ref="I14:K14"/>
    <mergeCell ref="L14:N14"/>
    <mergeCell ref="O14:Q15"/>
    <mergeCell ref="R14:T14"/>
    <mergeCell ref="U14:W14"/>
    <mergeCell ref="AI12:AI13"/>
    <mergeCell ref="AJ12:AJ13"/>
    <mergeCell ref="AK12:AK13"/>
    <mergeCell ref="AL12:AL13"/>
    <mergeCell ref="AM12:AM13"/>
    <mergeCell ref="AN12:AN13"/>
    <mergeCell ref="U12:W12"/>
    <mergeCell ref="C16:E16"/>
    <mergeCell ref="F16:H16"/>
    <mergeCell ref="I16:K16"/>
    <mergeCell ref="L16:N16"/>
    <mergeCell ref="AJ14:AJ15"/>
    <mergeCell ref="AK14:AK15"/>
    <mergeCell ref="AL14:AL15"/>
    <mergeCell ref="AM14:AM15"/>
    <mergeCell ref="AN14:AN15"/>
    <mergeCell ref="AM16:AM17"/>
    <mergeCell ref="AN16:AN17"/>
    <mergeCell ref="AO16:AO17"/>
    <mergeCell ref="A18:A19"/>
    <mergeCell ref="B18:B19"/>
    <mergeCell ref="C18:E18"/>
    <mergeCell ref="F18:H18"/>
    <mergeCell ref="I18:K18"/>
    <mergeCell ref="L18:N18"/>
    <mergeCell ref="O18:Q18"/>
    <mergeCell ref="AG16:AG17"/>
    <mergeCell ref="AH16:AH17"/>
    <mergeCell ref="AI16:AI17"/>
    <mergeCell ref="AJ16:AJ17"/>
    <mergeCell ref="AK16:AK17"/>
    <mergeCell ref="AL16:AL17"/>
    <mergeCell ref="O16:Q16"/>
    <mergeCell ref="R16:T17"/>
    <mergeCell ref="U16:W16"/>
    <mergeCell ref="X16:Z16"/>
    <mergeCell ref="AA16:AC16"/>
    <mergeCell ref="AD16:AF16"/>
    <mergeCell ref="A16:A17"/>
    <mergeCell ref="B16:B17"/>
    <mergeCell ref="AN18:AN19"/>
    <mergeCell ref="AO18:AO19"/>
    <mergeCell ref="A20:A21"/>
    <mergeCell ref="B20:B21"/>
    <mergeCell ref="C20:E20"/>
    <mergeCell ref="F20:H20"/>
    <mergeCell ref="I20:K20"/>
    <mergeCell ref="L20:N20"/>
    <mergeCell ref="O20:Q20"/>
    <mergeCell ref="R20:T20"/>
    <mergeCell ref="AH18:AH19"/>
    <mergeCell ref="AI18:AI19"/>
    <mergeCell ref="AJ18:AJ19"/>
    <mergeCell ref="AK18:AK19"/>
    <mergeCell ref="AL18:AL19"/>
    <mergeCell ref="AM18:AM19"/>
    <mergeCell ref="R18:T18"/>
    <mergeCell ref="U18:W19"/>
    <mergeCell ref="X18:Z18"/>
    <mergeCell ref="AA18:AC18"/>
    <mergeCell ref="AD18:AF18"/>
    <mergeCell ref="AG18:AG19"/>
    <mergeCell ref="AO20:AO21"/>
    <mergeCell ref="A22:A23"/>
    <mergeCell ref="B22:B23"/>
    <mergeCell ref="C22:E22"/>
    <mergeCell ref="F22:H22"/>
    <mergeCell ref="I22:K22"/>
    <mergeCell ref="L22:N22"/>
    <mergeCell ref="O22:Q22"/>
    <mergeCell ref="R22:T22"/>
    <mergeCell ref="U22:W22"/>
    <mergeCell ref="AI20:AI21"/>
    <mergeCell ref="AJ20:AJ21"/>
    <mergeCell ref="AK20:AK21"/>
    <mergeCell ref="AL20:AL21"/>
    <mergeCell ref="AM20:AM21"/>
    <mergeCell ref="AN20:AN21"/>
    <mergeCell ref="U20:W20"/>
    <mergeCell ref="X20:Z21"/>
    <mergeCell ref="AA20:AC20"/>
    <mergeCell ref="AD20:AF20"/>
    <mergeCell ref="AG20:AG21"/>
    <mergeCell ref="AH20:AH21"/>
    <mergeCell ref="F24:H24"/>
    <mergeCell ref="I24:K24"/>
    <mergeCell ref="L24:N24"/>
    <mergeCell ref="AJ22:AJ23"/>
    <mergeCell ref="AK22:AK23"/>
    <mergeCell ref="AL22:AL23"/>
    <mergeCell ref="AM22:AM23"/>
    <mergeCell ref="AN22:AN23"/>
    <mergeCell ref="AO22:AO23"/>
    <mergeCell ref="X22:Z22"/>
    <mergeCell ref="AA22:AC23"/>
    <mergeCell ref="AD22:AF22"/>
    <mergeCell ref="AG22:AG23"/>
    <mergeCell ref="AH22:AH23"/>
    <mergeCell ref="AI22:AI23"/>
    <mergeCell ref="AM24:AM25"/>
    <mergeCell ref="AN24:AN25"/>
    <mergeCell ref="AO24:AO25"/>
    <mergeCell ref="A27:D27"/>
    <mergeCell ref="F27:G27"/>
    <mergeCell ref="I27:J27"/>
    <mergeCell ref="M27:N27"/>
    <mergeCell ref="R27:AB27"/>
    <mergeCell ref="AI27:AN27"/>
    <mergeCell ref="AG24:AG25"/>
    <mergeCell ref="AH24:AH25"/>
    <mergeCell ref="AI24:AI25"/>
    <mergeCell ref="AJ24:AJ25"/>
    <mergeCell ref="AK24:AK25"/>
    <mergeCell ref="AL24:AL25"/>
    <mergeCell ref="O24:Q24"/>
    <mergeCell ref="R24:T24"/>
    <mergeCell ref="U24:W24"/>
    <mergeCell ref="X24:Z24"/>
    <mergeCell ref="AA24:AC24"/>
    <mergeCell ref="AD24:AF25"/>
    <mergeCell ref="A24:A25"/>
    <mergeCell ref="B24:B25"/>
    <mergeCell ref="C24:E24"/>
    <mergeCell ref="B28:C28"/>
    <mergeCell ref="D28:AB28"/>
    <mergeCell ref="AC28:AF28"/>
    <mergeCell ref="AG28:AJ28"/>
    <mergeCell ref="AK28:AN28"/>
    <mergeCell ref="B29:C29"/>
    <mergeCell ref="D29:M29"/>
    <mergeCell ref="N29:O29"/>
    <mergeCell ref="Q29:R29"/>
    <mergeCell ref="S29:AB29"/>
    <mergeCell ref="AC29:AF29"/>
    <mergeCell ref="AG29:AJ29"/>
    <mergeCell ref="AK29:AN29"/>
    <mergeCell ref="B30:C30"/>
    <mergeCell ref="D30:M30"/>
    <mergeCell ref="N30:O30"/>
    <mergeCell ref="Q30:R30"/>
    <mergeCell ref="S30:AB30"/>
    <mergeCell ref="AC30:AF30"/>
    <mergeCell ref="AG30:AJ30"/>
    <mergeCell ref="AK30:AN30"/>
    <mergeCell ref="B31:C31"/>
    <mergeCell ref="D31:M31"/>
    <mergeCell ref="N31:O31"/>
    <mergeCell ref="Q31:R31"/>
    <mergeCell ref="S31:AB31"/>
    <mergeCell ref="AC31:AF31"/>
    <mergeCell ref="AG31:AJ31"/>
    <mergeCell ref="AK31:AN31"/>
    <mergeCell ref="AG32:AJ32"/>
    <mergeCell ref="AK32:AN32"/>
    <mergeCell ref="B33:C33"/>
    <mergeCell ref="D33:M33"/>
    <mergeCell ref="N33:O33"/>
    <mergeCell ref="Q33:R33"/>
    <mergeCell ref="S33:AB33"/>
    <mergeCell ref="AC33:AF33"/>
    <mergeCell ref="AG33:AJ33"/>
    <mergeCell ref="AK33:AN33"/>
    <mergeCell ref="B32:C32"/>
    <mergeCell ref="D32:M32"/>
    <mergeCell ref="N32:O32"/>
    <mergeCell ref="Q32:R32"/>
    <mergeCell ref="S32:AB32"/>
    <mergeCell ref="AC32:AF32"/>
    <mergeCell ref="AG34:AJ34"/>
    <mergeCell ref="AK34:AN34"/>
    <mergeCell ref="B35:C35"/>
    <mergeCell ref="D35:M35"/>
    <mergeCell ref="N35:O35"/>
    <mergeCell ref="Q35:R35"/>
    <mergeCell ref="S35:AB35"/>
    <mergeCell ref="AC35:AF35"/>
    <mergeCell ref="AG35:AJ35"/>
    <mergeCell ref="AK35:AN35"/>
    <mergeCell ref="B34:C34"/>
    <mergeCell ref="D34:M34"/>
    <mergeCell ref="N34:O34"/>
    <mergeCell ref="Q34:R34"/>
    <mergeCell ref="S34:AB34"/>
    <mergeCell ref="AC34:AF34"/>
    <mergeCell ref="A39:D39"/>
    <mergeCell ref="F39:G39"/>
    <mergeCell ref="I39:J39"/>
    <mergeCell ref="M39:N39"/>
    <mergeCell ref="R39:AB39"/>
    <mergeCell ref="AI39:AN39"/>
    <mergeCell ref="AG36:AJ36"/>
    <mergeCell ref="AK36:AN36"/>
    <mergeCell ref="B37:C37"/>
    <mergeCell ref="D37:M37"/>
    <mergeCell ref="N37:O37"/>
    <mergeCell ref="Q37:R37"/>
    <mergeCell ref="S37:AB37"/>
    <mergeCell ref="AC37:AF37"/>
    <mergeCell ref="AG37:AJ37"/>
    <mergeCell ref="AK37:AN37"/>
    <mergeCell ref="B36:C36"/>
    <mergeCell ref="D36:M36"/>
    <mergeCell ref="N36:O36"/>
    <mergeCell ref="Q36:R36"/>
    <mergeCell ref="S36:AB36"/>
    <mergeCell ref="AC36:AF36"/>
    <mergeCell ref="B40:C40"/>
    <mergeCell ref="D40:AB40"/>
    <mergeCell ref="AC40:AF40"/>
    <mergeCell ref="AG40:AJ40"/>
    <mergeCell ref="AK40:AN40"/>
    <mergeCell ref="B41:C41"/>
    <mergeCell ref="D41:M41"/>
    <mergeCell ref="N41:O41"/>
    <mergeCell ref="Q41:R41"/>
    <mergeCell ref="S41:AB41"/>
    <mergeCell ref="AC41:AF41"/>
    <mergeCell ref="AG41:AJ41"/>
    <mergeCell ref="AK41:AN41"/>
    <mergeCell ref="B42:C42"/>
    <mergeCell ref="D42:M42"/>
    <mergeCell ref="N42:O42"/>
    <mergeCell ref="Q42:R42"/>
    <mergeCell ref="S42:AB42"/>
    <mergeCell ref="AC42:AF42"/>
    <mergeCell ref="AG42:AJ42"/>
    <mergeCell ref="AK42:AN42"/>
    <mergeCell ref="B43:C43"/>
    <mergeCell ref="D43:M43"/>
    <mergeCell ref="N43:O43"/>
    <mergeCell ref="Q43:R43"/>
    <mergeCell ref="S43:AB43"/>
    <mergeCell ref="AC43:AF43"/>
    <mergeCell ref="AG43:AJ43"/>
    <mergeCell ref="AK43:AN43"/>
    <mergeCell ref="AG44:AJ44"/>
    <mergeCell ref="AK44:AN44"/>
    <mergeCell ref="B45:C45"/>
    <mergeCell ref="D45:M45"/>
    <mergeCell ref="N45:O45"/>
    <mergeCell ref="Q45:R45"/>
    <mergeCell ref="S45:AB45"/>
    <mergeCell ref="AC45:AF45"/>
    <mergeCell ref="AG45:AJ45"/>
    <mergeCell ref="AK45:AN45"/>
    <mergeCell ref="B44:C44"/>
    <mergeCell ref="D44:M44"/>
    <mergeCell ref="N44:O44"/>
    <mergeCell ref="Q44:R44"/>
    <mergeCell ref="S44:AB44"/>
    <mergeCell ref="AC44:AF44"/>
    <mergeCell ref="AG46:AJ46"/>
    <mergeCell ref="AK46:AN46"/>
    <mergeCell ref="B47:C47"/>
    <mergeCell ref="D47:M47"/>
    <mergeCell ref="N47:O47"/>
    <mergeCell ref="Q47:R47"/>
    <mergeCell ref="S47:AB47"/>
    <mergeCell ref="AC47:AF47"/>
    <mergeCell ref="AG47:AJ47"/>
    <mergeCell ref="AK47:AN47"/>
    <mergeCell ref="B46:C46"/>
    <mergeCell ref="D46:M46"/>
    <mergeCell ref="N46:O46"/>
    <mergeCell ref="Q46:R46"/>
    <mergeCell ref="S46:AB46"/>
    <mergeCell ref="AC46:AF46"/>
    <mergeCell ref="A51:D51"/>
    <mergeCell ref="F51:G51"/>
    <mergeCell ref="I51:J51"/>
    <mergeCell ref="M51:N51"/>
    <mergeCell ref="R51:AB51"/>
    <mergeCell ref="AI51:AN51"/>
    <mergeCell ref="AG48:AJ48"/>
    <mergeCell ref="AK48:AN48"/>
    <mergeCell ref="B49:C49"/>
    <mergeCell ref="D49:M49"/>
    <mergeCell ref="N49:O49"/>
    <mergeCell ref="Q49:R49"/>
    <mergeCell ref="S49:AB49"/>
    <mergeCell ref="AC49:AF49"/>
    <mergeCell ref="AG49:AJ49"/>
    <mergeCell ref="AK49:AN49"/>
    <mergeCell ref="B48:C48"/>
    <mergeCell ref="D48:M48"/>
    <mergeCell ref="N48:O48"/>
    <mergeCell ref="Q48:R48"/>
    <mergeCell ref="S48:AB48"/>
    <mergeCell ref="AC48:AF48"/>
    <mergeCell ref="B52:C52"/>
    <mergeCell ref="D52:AB52"/>
    <mergeCell ref="AC52:AF52"/>
    <mergeCell ref="AG52:AJ52"/>
    <mergeCell ref="AK52:AN52"/>
    <mergeCell ref="B53:C53"/>
    <mergeCell ref="D53:M53"/>
    <mergeCell ref="N53:O53"/>
    <mergeCell ref="Q53:R53"/>
    <mergeCell ref="S53:AB53"/>
    <mergeCell ref="AC53:AF53"/>
    <mergeCell ref="AG53:AJ53"/>
    <mergeCell ref="AK53:AN53"/>
    <mergeCell ref="B54:C54"/>
    <mergeCell ref="D54:M54"/>
    <mergeCell ref="N54:O54"/>
    <mergeCell ref="Q54:R54"/>
    <mergeCell ref="S54:AB54"/>
    <mergeCell ref="AC54:AF54"/>
    <mergeCell ref="AG54:AJ54"/>
    <mergeCell ref="AK54:AN54"/>
    <mergeCell ref="B55:C55"/>
    <mergeCell ref="D55:M55"/>
    <mergeCell ref="N55:O55"/>
    <mergeCell ref="Q55:R55"/>
    <mergeCell ref="S55:AB55"/>
    <mergeCell ref="AC55:AF55"/>
    <mergeCell ref="AG55:AJ55"/>
    <mergeCell ref="AK55:AN55"/>
    <mergeCell ref="AG56:AJ56"/>
    <mergeCell ref="AK56:AN56"/>
    <mergeCell ref="B57:C57"/>
    <mergeCell ref="D57:M57"/>
    <mergeCell ref="N57:O57"/>
    <mergeCell ref="Q57:R57"/>
    <mergeCell ref="S57:AB57"/>
    <mergeCell ref="AC57:AF57"/>
    <mergeCell ref="AG57:AJ57"/>
    <mergeCell ref="AK57:AN57"/>
    <mergeCell ref="B56:C56"/>
    <mergeCell ref="D56:M56"/>
    <mergeCell ref="N56:O56"/>
    <mergeCell ref="Q56:R56"/>
    <mergeCell ref="S56:AB56"/>
    <mergeCell ref="AC56:AF56"/>
    <mergeCell ref="AG58:AJ58"/>
    <mergeCell ref="AK58:AN58"/>
    <mergeCell ref="B59:C59"/>
    <mergeCell ref="D59:M59"/>
    <mergeCell ref="N59:O59"/>
    <mergeCell ref="Q59:R59"/>
    <mergeCell ref="S59:AB59"/>
    <mergeCell ref="AC59:AF59"/>
    <mergeCell ref="AG59:AJ59"/>
    <mergeCell ref="AK59:AN59"/>
    <mergeCell ref="B58:C58"/>
    <mergeCell ref="D58:M58"/>
    <mergeCell ref="N58:O58"/>
    <mergeCell ref="Q58:R58"/>
    <mergeCell ref="S58:AB58"/>
    <mergeCell ref="AC58:AF58"/>
    <mergeCell ref="AG60:AJ60"/>
    <mergeCell ref="AK60:AN60"/>
    <mergeCell ref="B61:C61"/>
    <mergeCell ref="D61:M61"/>
    <mergeCell ref="N61:O61"/>
    <mergeCell ref="Q61:R61"/>
    <mergeCell ref="S61:AB61"/>
    <mergeCell ref="AC61:AF61"/>
    <mergeCell ref="AG61:AJ61"/>
    <mergeCell ref="AK61:AN61"/>
    <mergeCell ref="B60:C60"/>
    <mergeCell ref="D60:M60"/>
    <mergeCell ref="N60:O60"/>
    <mergeCell ref="Q60:R60"/>
    <mergeCell ref="S60:AB60"/>
    <mergeCell ref="AC60:AF60"/>
  </mergeCells>
  <phoneticPr fontId="3"/>
  <pageMargins left="0.11811023622047245" right="0.11811023622047245" top="0.15748031496062992" bottom="0" header="0.31496062992125984" footer="0"/>
  <pageSetup paperSize="9" scale="8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A47A4-C8D0-4956-8898-1E51D726D4A2}">
  <sheetPr>
    <tabColor theme="0" tint="-0.499984740745262"/>
  </sheetPr>
  <dimension ref="A1:AG47"/>
  <sheetViews>
    <sheetView view="pageBreakPreview" zoomScale="60" zoomScaleNormal="100" workbookViewId="0">
      <selection activeCell="AU69" sqref="AU69"/>
    </sheetView>
  </sheetViews>
  <sheetFormatPr defaultColWidth="9" defaultRowHeight="13"/>
  <cols>
    <col min="1" max="1" width="2.6328125" customWidth="1"/>
    <col min="2" max="2" width="8.6328125" customWidth="1"/>
    <col min="3" max="28" width="2.6328125" customWidth="1"/>
    <col min="29" max="29" width="2.90625" customWidth="1"/>
    <col min="30" max="31" width="2.6328125" customWidth="1"/>
    <col min="32" max="32" width="1.26953125" style="33" customWidth="1"/>
    <col min="33" max="256" width="9" style="2"/>
    <col min="257" max="257" width="2.6328125" style="2" customWidth="1"/>
    <col min="258" max="258" width="8.6328125" style="2" customWidth="1"/>
    <col min="259" max="284" width="2.6328125" style="2" customWidth="1"/>
    <col min="285" max="285" width="2.90625" style="2" customWidth="1"/>
    <col min="286" max="287" width="2.6328125" style="2" customWidth="1"/>
    <col min="288" max="288" width="1.26953125" style="2" customWidth="1"/>
    <col min="289" max="512" width="9" style="2"/>
    <col min="513" max="513" width="2.6328125" style="2" customWidth="1"/>
    <col min="514" max="514" width="8.6328125" style="2" customWidth="1"/>
    <col min="515" max="540" width="2.6328125" style="2" customWidth="1"/>
    <col min="541" max="541" width="2.90625" style="2" customWidth="1"/>
    <col min="542" max="543" width="2.6328125" style="2" customWidth="1"/>
    <col min="544" max="544" width="1.26953125" style="2" customWidth="1"/>
    <col min="545" max="768" width="9" style="2"/>
    <col min="769" max="769" width="2.6328125" style="2" customWidth="1"/>
    <col min="770" max="770" width="8.6328125" style="2" customWidth="1"/>
    <col min="771" max="796" width="2.6328125" style="2" customWidth="1"/>
    <col min="797" max="797" width="2.90625" style="2" customWidth="1"/>
    <col min="798" max="799" width="2.6328125" style="2" customWidth="1"/>
    <col min="800" max="800" width="1.26953125" style="2" customWidth="1"/>
    <col min="801" max="1024" width="9" style="2"/>
    <col min="1025" max="1025" width="2.6328125" style="2" customWidth="1"/>
    <col min="1026" max="1026" width="8.6328125" style="2" customWidth="1"/>
    <col min="1027" max="1052" width="2.6328125" style="2" customWidth="1"/>
    <col min="1053" max="1053" width="2.90625" style="2" customWidth="1"/>
    <col min="1054" max="1055" width="2.6328125" style="2" customWidth="1"/>
    <col min="1056" max="1056" width="1.26953125" style="2" customWidth="1"/>
    <col min="1057" max="1280" width="9" style="2"/>
    <col min="1281" max="1281" width="2.6328125" style="2" customWidth="1"/>
    <col min="1282" max="1282" width="8.6328125" style="2" customWidth="1"/>
    <col min="1283" max="1308" width="2.6328125" style="2" customWidth="1"/>
    <col min="1309" max="1309" width="2.90625" style="2" customWidth="1"/>
    <col min="1310" max="1311" width="2.6328125" style="2" customWidth="1"/>
    <col min="1312" max="1312" width="1.26953125" style="2" customWidth="1"/>
    <col min="1313" max="1536" width="9" style="2"/>
    <col min="1537" max="1537" width="2.6328125" style="2" customWidth="1"/>
    <col min="1538" max="1538" width="8.6328125" style="2" customWidth="1"/>
    <col min="1539" max="1564" width="2.6328125" style="2" customWidth="1"/>
    <col min="1565" max="1565" width="2.90625" style="2" customWidth="1"/>
    <col min="1566" max="1567" width="2.6328125" style="2" customWidth="1"/>
    <col min="1568" max="1568" width="1.26953125" style="2" customWidth="1"/>
    <col min="1569" max="1792" width="9" style="2"/>
    <col min="1793" max="1793" width="2.6328125" style="2" customWidth="1"/>
    <col min="1794" max="1794" width="8.6328125" style="2" customWidth="1"/>
    <col min="1795" max="1820" width="2.6328125" style="2" customWidth="1"/>
    <col min="1821" max="1821" width="2.90625" style="2" customWidth="1"/>
    <col min="1822" max="1823" width="2.6328125" style="2" customWidth="1"/>
    <col min="1824" max="1824" width="1.26953125" style="2" customWidth="1"/>
    <col min="1825" max="2048" width="9" style="2"/>
    <col min="2049" max="2049" width="2.6328125" style="2" customWidth="1"/>
    <col min="2050" max="2050" width="8.6328125" style="2" customWidth="1"/>
    <col min="2051" max="2076" width="2.6328125" style="2" customWidth="1"/>
    <col min="2077" max="2077" width="2.90625" style="2" customWidth="1"/>
    <col min="2078" max="2079" width="2.6328125" style="2" customWidth="1"/>
    <col min="2080" max="2080" width="1.26953125" style="2" customWidth="1"/>
    <col min="2081" max="2304" width="9" style="2"/>
    <col min="2305" max="2305" width="2.6328125" style="2" customWidth="1"/>
    <col min="2306" max="2306" width="8.6328125" style="2" customWidth="1"/>
    <col min="2307" max="2332" width="2.6328125" style="2" customWidth="1"/>
    <col min="2333" max="2333" width="2.90625" style="2" customWidth="1"/>
    <col min="2334" max="2335" width="2.6328125" style="2" customWidth="1"/>
    <col min="2336" max="2336" width="1.26953125" style="2" customWidth="1"/>
    <col min="2337" max="2560" width="9" style="2"/>
    <col min="2561" max="2561" width="2.6328125" style="2" customWidth="1"/>
    <col min="2562" max="2562" width="8.6328125" style="2" customWidth="1"/>
    <col min="2563" max="2588" width="2.6328125" style="2" customWidth="1"/>
    <col min="2589" max="2589" width="2.90625" style="2" customWidth="1"/>
    <col min="2590" max="2591" width="2.6328125" style="2" customWidth="1"/>
    <col min="2592" max="2592" width="1.26953125" style="2" customWidth="1"/>
    <col min="2593" max="2816" width="9" style="2"/>
    <col min="2817" max="2817" width="2.6328125" style="2" customWidth="1"/>
    <col min="2818" max="2818" width="8.6328125" style="2" customWidth="1"/>
    <col min="2819" max="2844" width="2.6328125" style="2" customWidth="1"/>
    <col min="2845" max="2845" width="2.90625" style="2" customWidth="1"/>
    <col min="2846" max="2847" width="2.6328125" style="2" customWidth="1"/>
    <col min="2848" max="2848" width="1.26953125" style="2" customWidth="1"/>
    <col min="2849" max="3072" width="9" style="2"/>
    <col min="3073" max="3073" width="2.6328125" style="2" customWidth="1"/>
    <col min="3074" max="3074" width="8.6328125" style="2" customWidth="1"/>
    <col min="3075" max="3100" width="2.6328125" style="2" customWidth="1"/>
    <col min="3101" max="3101" width="2.90625" style="2" customWidth="1"/>
    <col min="3102" max="3103" width="2.6328125" style="2" customWidth="1"/>
    <col min="3104" max="3104" width="1.26953125" style="2" customWidth="1"/>
    <col min="3105" max="3328" width="9" style="2"/>
    <col min="3329" max="3329" width="2.6328125" style="2" customWidth="1"/>
    <col min="3330" max="3330" width="8.6328125" style="2" customWidth="1"/>
    <col min="3331" max="3356" width="2.6328125" style="2" customWidth="1"/>
    <col min="3357" max="3357" width="2.90625" style="2" customWidth="1"/>
    <col min="3358" max="3359" width="2.6328125" style="2" customWidth="1"/>
    <col min="3360" max="3360" width="1.26953125" style="2" customWidth="1"/>
    <col min="3361" max="3584" width="9" style="2"/>
    <col min="3585" max="3585" width="2.6328125" style="2" customWidth="1"/>
    <col min="3586" max="3586" width="8.6328125" style="2" customWidth="1"/>
    <col min="3587" max="3612" width="2.6328125" style="2" customWidth="1"/>
    <col min="3613" max="3613" width="2.90625" style="2" customWidth="1"/>
    <col min="3614" max="3615" width="2.6328125" style="2" customWidth="1"/>
    <col min="3616" max="3616" width="1.26953125" style="2" customWidth="1"/>
    <col min="3617" max="3840" width="9" style="2"/>
    <col min="3841" max="3841" width="2.6328125" style="2" customWidth="1"/>
    <col min="3842" max="3842" width="8.6328125" style="2" customWidth="1"/>
    <col min="3843" max="3868" width="2.6328125" style="2" customWidth="1"/>
    <col min="3869" max="3869" width="2.90625" style="2" customWidth="1"/>
    <col min="3870" max="3871" width="2.6328125" style="2" customWidth="1"/>
    <col min="3872" max="3872" width="1.26953125" style="2" customWidth="1"/>
    <col min="3873" max="4096" width="9" style="2"/>
    <col min="4097" max="4097" width="2.6328125" style="2" customWidth="1"/>
    <col min="4098" max="4098" width="8.6328125" style="2" customWidth="1"/>
    <col min="4099" max="4124" width="2.6328125" style="2" customWidth="1"/>
    <col min="4125" max="4125" width="2.90625" style="2" customWidth="1"/>
    <col min="4126" max="4127" width="2.6328125" style="2" customWidth="1"/>
    <col min="4128" max="4128" width="1.26953125" style="2" customWidth="1"/>
    <col min="4129" max="4352" width="9" style="2"/>
    <col min="4353" max="4353" width="2.6328125" style="2" customWidth="1"/>
    <col min="4354" max="4354" width="8.6328125" style="2" customWidth="1"/>
    <col min="4355" max="4380" width="2.6328125" style="2" customWidth="1"/>
    <col min="4381" max="4381" width="2.90625" style="2" customWidth="1"/>
    <col min="4382" max="4383" width="2.6328125" style="2" customWidth="1"/>
    <col min="4384" max="4384" width="1.26953125" style="2" customWidth="1"/>
    <col min="4385" max="4608" width="9" style="2"/>
    <col min="4609" max="4609" width="2.6328125" style="2" customWidth="1"/>
    <col min="4610" max="4610" width="8.6328125" style="2" customWidth="1"/>
    <col min="4611" max="4636" width="2.6328125" style="2" customWidth="1"/>
    <col min="4637" max="4637" width="2.90625" style="2" customWidth="1"/>
    <col min="4638" max="4639" width="2.6328125" style="2" customWidth="1"/>
    <col min="4640" max="4640" width="1.26953125" style="2" customWidth="1"/>
    <col min="4641" max="4864" width="9" style="2"/>
    <col min="4865" max="4865" width="2.6328125" style="2" customWidth="1"/>
    <col min="4866" max="4866" width="8.6328125" style="2" customWidth="1"/>
    <col min="4867" max="4892" width="2.6328125" style="2" customWidth="1"/>
    <col min="4893" max="4893" width="2.90625" style="2" customWidth="1"/>
    <col min="4894" max="4895" width="2.6328125" style="2" customWidth="1"/>
    <col min="4896" max="4896" width="1.26953125" style="2" customWidth="1"/>
    <col min="4897" max="5120" width="9" style="2"/>
    <col min="5121" max="5121" width="2.6328125" style="2" customWidth="1"/>
    <col min="5122" max="5122" width="8.6328125" style="2" customWidth="1"/>
    <col min="5123" max="5148" width="2.6328125" style="2" customWidth="1"/>
    <col min="5149" max="5149" width="2.90625" style="2" customWidth="1"/>
    <col min="5150" max="5151" width="2.6328125" style="2" customWidth="1"/>
    <col min="5152" max="5152" width="1.26953125" style="2" customWidth="1"/>
    <col min="5153" max="5376" width="9" style="2"/>
    <col min="5377" max="5377" width="2.6328125" style="2" customWidth="1"/>
    <col min="5378" max="5378" width="8.6328125" style="2" customWidth="1"/>
    <col min="5379" max="5404" width="2.6328125" style="2" customWidth="1"/>
    <col min="5405" max="5405" width="2.90625" style="2" customWidth="1"/>
    <col min="5406" max="5407" width="2.6328125" style="2" customWidth="1"/>
    <col min="5408" max="5408" width="1.26953125" style="2" customWidth="1"/>
    <col min="5409" max="5632" width="9" style="2"/>
    <col min="5633" max="5633" width="2.6328125" style="2" customWidth="1"/>
    <col min="5634" max="5634" width="8.6328125" style="2" customWidth="1"/>
    <col min="5635" max="5660" width="2.6328125" style="2" customWidth="1"/>
    <col min="5661" max="5661" width="2.90625" style="2" customWidth="1"/>
    <col min="5662" max="5663" width="2.6328125" style="2" customWidth="1"/>
    <col min="5664" max="5664" width="1.26953125" style="2" customWidth="1"/>
    <col min="5665" max="5888" width="9" style="2"/>
    <col min="5889" max="5889" width="2.6328125" style="2" customWidth="1"/>
    <col min="5890" max="5890" width="8.6328125" style="2" customWidth="1"/>
    <col min="5891" max="5916" width="2.6328125" style="2" customWidth="1"/>
    <col min="5917" max="5917" width="2.90625" style="2" customWidth="1"/>
    <col min="5918" max="5919" width="2.6328125" style="2" customWidth="1"/>
    <col min="5920" max="5920" width="1.26953125" style="2" customWidth="1"/>
    <col min="5921" max="6144" width="9" style="2"/>
    <col min="6145" max="6145" width="2.6328125" style="2" customWidth="1"/>
    <col min="6146" max="6146" width="8.6328125" style="2" customWidth="1"/>
    <col min="6147" max="6172" width="2.6328125" style="2" customWidth="1"/>
    <col min="6173" max="6173" width="2.90625" style="2" customWidth="1"/>
    <col min="6174" max="6175" width="2.6328125" style="2" customWidth="1"/>
    <col min="6176" max="6176" width="1.26953125" style="2" customWidth="1"/>
    <col min="6177" max="6400" width="9" style="2"/>
    <col min="6401" max="6401" width="2.6328125" style="2" customWidth="1"/>
    <col min="6402" max="6402" width="8.6328125" style="2" customWidth="1"/>
    <col min="6403" max="6428" width="2.6328125" style="2" customWidth="1"/>
    <col min="6429" max="6429" width="2.90625" style="2" customWidth="1"/>
    <col min="6430" max="6431" width="2.6328125" style="2" customWidth="1"/>
    <col min="6432" max="6432" width="1.26953125" style="2" customWidth="1"/>
    <col min="6433" max="6656" width="9" style="2"/>
    <col min="6657" max="6657" width="2.6328125" style="2" customWidth="1"/>
    <col min="6658" max="6658" width="8.6328125" style="2" customWidth="1"/>
    <col min="6659" max="6684" width="2.6328125" style="2" customWidth="1"/>
    <col min="6685" max="6685" width="2.90625" style="2" customWidth="1"/>
    <col min="6686" max="6687" width="2.6328125" style="2" customWidth="1"/>
    <col min="6688" max="6688" width="1.26953125" style="2" customWidth="1"/>
    <col min="6689" max="6912" width="9" style="2"/>
    <col min="6913" max="6913" width="2.6328125" style="2" customWidth="1"/>
    <col min="6914" max="6914" width="8.6328125" style="2" customWidth="1"/>
    <col min="6915" max="6940" width="2.6328125" style="2" customWidth="1"/>
    <col min="6941" max="6941" width="2.90625" style="2" customWidth="1"/>
    <col min="6942" max="6943" width="2.6328125" style="2" customWidth="1"/>
    <col min="6944" max="6944" width="1.26953125" style="2" customWidth="1"/>
    <col min="6945" max="7168" width="9" style="2"/>
    <col min="7169" max="7169" width="2.6328125" style="2" customWidth="1"/>
    <col min="7170" max="7170" width="8.6328125" style="2" customWidth="1"/>
    <col min="7171" max="7196" width="2.6328125" style="2" customWidth="1"/>
    <col min="7197" max="7197" width="2.90625" style="2" customWidth="1"/>
    <col min="7198" max="7199" width="2.6328125" style="2" customWidth="1"/>
    <col min="7200" max="7200" width="1.26953125" style="2" customWidth="1"/>
    <col min="7201" max="7424" width="9" style="2"/>
    <col min="7425" max="7425" width="2.6328125" style="2" customWidth="1"/>
    <col min="7426" max="7426" width="8.6328125" style="2" customWidth="1"/>
    <col min="7427" max="7452" width="2.6328125" style="2" customWidth="1"/>
    <col min="7453" max="7453" width="2.90625" style="2" customWidth="1"/>
    <col min="7454" max="7455" width="2.6328125" style="2" customWidth="1"/>
    <col min="7456" max="7456" width="1.26953125" style="2" customWidth="1"/>
    <col min="7457" max="7680" width="9" style="2"/>
    <col min="7681" max="7681" width="2.6328125" style="2" customWidth="1"/>
    <col min="7682" max="7682" width="8.6328125" style="2" customWidth="1"/>
    <col min="7683" max="7708" width="2.6328125" style="2" customWidth="1"/>
    <col min="7709" max="7709" width="2.90625" style="2" customWidth="1"/>
    <col min="7710" max="7711" width="2.6328125" style="2" customWidth="1"/>
    <col min="7712" max="7712" width="1.26953125" style="2" customWidth="1"/>
    <col min="7713" max="7936" width="9" style="2"/>
    <col min="7937" max="7937" width="2.6328125" style="2" customWidth="1"/>
    <col min="7938" max="7938" width="8.6328125" style="2" customWidth="1"/>
    <col min="7939" max="7964" width="2.6328125" style="2" customWidth="1"/>
    <col min="7965" max="7965" width="2.90625" style="2" customWidth="1"/>
    <col min="7966" max="7967" width="2.6328125" style="2" customWidth="1"/>
    <col min="7968" max="7968" width="1.26953125" style="2" customWidth="1"/>
    <col min="7969" max="8192" width="9" style="2"/>
    <col min="8193" max="8193" width="2.6328125" style="2" customWidth="1"/>
    <col min="8194" max="8194" width="8.6328125" style="2" customWidth="1"/>
    <col min="8195" max="8220" width="2.6328125" style="2" customWidth="1"/>
    <col min="8221" max="8221" width="2.90625" style="2" customWidth="1"/>
    <col min="8222" max="8223" width="2.6328125" style="2" customWidth="1"/>
    <col min="8224" max="8224" width="1.26953125" style="2" customWidth="1"/>
    <col min="8225" max="8448" width="9" style="2"/>
    <col min="8449" max="8449" width="2.6328125" style="2" customWidth="1"/>
    <col min="8450" max="8450" width="8.6328125" style="2" customWidth="1"/>
    <col min="8451" max="8476" width="2.6328125" style="2" customWidth="1"/>
    <col min="8477" max="8477" width="2.90625" style="2" customWidth="1"/>
    <col min="8478" max="8479" width="2.6328125" style="2" customWidth="1"/>
    <col min="8480" max="8480" width="1.26953125" style="2" customWidth="1"/>
    <col min="8481" max="8704" width="9" style="2"/>
    <col min="8705" max="8705" width="2.6328125" style="2" customWidth="1"/>
    <col min="8706" max="8706" width="8.6328125" style="2" customWidth="1"/>
    <col min="8707" max="8732" width="2.6328125" style="2" customWidth="1"/>
    <col min="8733" max="8733" width="2.90625" style="2" customWidth="1"/>
    <col min="8734" max="8735" width="2.6328125" style="2" customWidth="1"/>
    <col min="8736" max="8736" width="1.26953125" style="2" customWidth="1"/>
    <col min="8737" max="8960" width="9" style="2"/>
    <col min="8961" max="8961" width="2.6328125" style="2" customWidth="1"/>
    <col min="8962" max="8962" width="8.6328125" style="2" customWidth="1"/>
    <col min="8963" max="8988" width="2.6328125" style="2" customWidth="1"/>
    <col min="8989" max="8989" width="2.90625" style="2" customWidth="1"/>
    <col min="8990" max="8991" width="2.6328125" style="2" customWidth="1"/>
    <col min="8992" max="8992" width="1.26953125" style="2" customWidth="1"/>
    <col min="8993" max="9216" width="9" style="2"/>
    <col min="9217" max="9217" width="2.6328125" style="2" customWidth="1"/>
    <col min="9218" max="9218" width="8.6328125" style="2" customWidth="1"/>
    <col min="9219" max="9244" width="2.6328125" style="2" customWidth="1"/>
    <col min="9245" max="9245" width="2.90625" style="2" customWidth="1"/>
    <col min="9246" max="9247" width="2.6328125" style="2" customWidth="1"/>
    <col min="9248" max="9248" width="1.26953125" style="2" customWidth="1"/>
    <col min="9249" max="9472" width="9" style="2"/>
    <col min="9473" max="9473" width="2.6328125" style="2" customWidth="1"/>
    <col min="9474" max="9474" width="8.6328125" style="2" customWidth="1"/>
    <col min="9475" max="9500" width="2.6328125" style="2" customWidth="1"/>
    <col min="9501" max="9501" width="2.90625" style="2" customWidth="1"/>
    <col min="9502" max="9503" width="2.6328125" style="2" customWidth="1"/>
    <col min="9504" max="9504" width="1.26953125" style="2" customWidth="1"/>
    <col min="9505" max="9728" width="9" style="2"/>
    <col min="9729" max="9729" width="2.6328125" style="2" customWidth="1"/>
    <col min="9730" max="9730" width="8.6328125" style="2" customWidth="1"/>
    <col min="9731" max="9756" width="2.6328125" style="2" customWidth="1"/>
    <col min="9757" max="9757" width="2.90625" style="2" customWidth="1"/>
    <col min="9758" max="9759" width="2.6328125" style="2" customWidth="1"/>
    <col min="9760" max="9760" width="1.26953125" style="2" customWidth="1"/>
    <col min="9761" max="9984" width="9" style="2"/>
    <col min="9985" max="9985" width="2.6328125" style="2" customWidth="1"/>
    <col min="9986" max="9986" width="8.6328125" style="2" customWidth="1"/>
    <col min="9987" max="10012" width="2.6328125" style="2" customWidth="1"/>
    <col min="10013" max="10013" width="2.90625" style="2" customWidth="1"/>
    <col min="10014" max="10015" width="2.6328125" style="2" customWidth="1"/>
    <col min="10016" max="10016" width="1.26953125" style="2" customWidth="1"/>
    <col min="10017" max="10240" width="9" style="2"/>
    <col min="10241" max="10241" width="2.6328125" style="2" customWidth="1"/>
    <col min="10242" max="10242" width="8.6328125" style="2" customWidth="1"/>
    <col min="10243" max="10268" width="2.6328125" style="2" customWidth="1"/>
    <col min="10269" max="10269" width="2.90625" style="2" customWidth="1"/>
    <col min="10270" max="10271" width="2.6328125" style="2" customWidth="1"/>
    <col min="10272" max="10272" width="1.26953125" style="2" customWidth="1"/>
    <col min="10273" max="10496" width="9" style="2"/>
    <col min="10497" max="10497" width="2.6328125" style="2" customWidth="1"/>
    <col min="10498" max="10498" width="8.6328125" style="2" customWidth="1"/>
    <col min="10499" max="10524" width="2.6328125" style="2" customWidth="1"/>
    <col min="10525" max="10525" width="2.90625" style="2" customWidth="1"/>
    <col min="10526" max="10527" width="2.6328125" style="2" customWidth="1"/>
    <col min="10528" max="10528" width="1.26953125" style="2" customWidth="1"/>
    <col min="10529" max="10752" width="9" style="2"/>
    <col min="10753" max="10753" width="2.6328125" style="2" customWidth="1"/>
    <col min="10754" max="10754" width="8.6328125" style="2" customWidth="1"/>
    <col min="10755" max="10780" width="2.6328125" style="2" customWidth="1"/>
    <col min="10781" max="10781" width="2.90625" style="2" customWidth="1"/>
    <col min="10782" max="10783" width="2.6328125" style="2" customWidth="1"/>
    <col min="10784" max="10784" width="1.26953125" style="2" customWidth="1"/>
    <col min="10785" max="11008" width="9" style="2"/>
    <col min="11009" max="11009" width="2.6328125" style="2" customWidth="1"/>
    <col min="11010" max="11010" width="8.6328125" style="2" customWidth="1"/>
    <col min="11011" max="11036" width="2.6328125" style="2" customWidth="1"/>
    <col min="11037" max="11037" width="2.90625" style="2" customWidth="1"/>
    <col min="11038" max="11039" width="2.6328125" style="2" customWidth="1"/>
    <col min="11040" max="11040" width="1.26953125" style="2" customWidth="1"/>
    <col min="11041" max="11264" width="9" style="2"/>
    <col min="11265" max="11265" width="2.6328125" style="2" customWidth="1"/>
    <col min="11266" max="11266" width="8.6328125" style="2" customWidth="1"/>
    <col min="11267" max="11292" width="2.6328125" style="2" customWidth="1"/>
    <col min="11293" max="11293" width="2.90625" style="2" customWidth="1"/>
    <col min="11294" max="11295" width="2.6328125" style="2" customWidth="1"/>
    <col min="11296" max="11296" width="1.26953125" style="2" customWidth="1"/>
    <col min="11297" max="11520" width="9" style="2"/>
    <col min="11521" max="11521" width="2.6328125" style="2" customWidth="1"/>
    <col min="11522" max="11522" width="8.6328125" style="2" customWidth="1"/>
    <col min="11523" max="11548" width="2.6328125" style="2" customWidth="1"/>
    <col min="11549" max="11549" width="2.90625" style="2" customWidth="1"/>
    <col min="11550" max="11551" width="2.6328125" style="2" customWidth="1"/>
    <col min="11552" max="11552" width="1.26953125" style="2" customWidth="1"/>
    <col min="11553" max="11776" width="9" style="2"/>
    <col min="11777" max="11777" width="2.6328125" style="2" customWidth="1"/>
    <col min="11778" max="11778" width="8.6328125" style="2" customWidth="1"/>
    <col min="11779" max="11804" width="2.6328125" style="2" customWidth="1"/>
    <col min="11805" max="11805" width="2.90625" style="2" customWidth="1"/>
    <col min="11806" max="11807" width="2.6328125" style="2" customWidth="1"/>
    <col min="11808" max="11808" width="1.26953125" style="2" customWidth="1"/>
    <col min="11809" max="12032" width="9" style="2"/>
    <col min="12033" max="12033" width="2.6328125" style="2" customWidth="1"/>
    <col min="12034" max="12034" width="8.6328125" style="2" customWidth="1"/>
    <col min="12035" max="12060" width="2.6328125" style="2" customWidth="1"/>
    <col min="12061" max="12061" width="2.90625" style="2" customWidth="1"/>
    <col min="12062" max="12063" width="2.6328125" style="2" customWidth="1"/>
    <col min="12064" max="12064" width="1.26953125" style="2" customWidth="1"/>
    <col min="12065" max="12288" width="9" style="2"/>
    <col min="12289" max="12289" width="2.6328125" style="2" customWidth="1"/>
    <col min="12290" max="12290" width="8.6328125" style="2" customWidth="1"/>
    <col min="12291" max="12316" width="2.6328125" style="2" customWidth="1"/>
    <col min="12317" max="12317" width="2.90625" style="2" customWidth="1"/>
    <col min="12318" max="12319" width="2.6328125" style="2" customWidth="1"/>
    <col min="12320" max="12320" width="1.26953125" style="2" customWidth="1"/>
    <col min="12321" max="12544" width="9" style="2"/>
    <col min="12545" max="12545" width="2.6328125" style="2" customWidth="1"/>
    <col min="12546" max="12546" width="8.6328125" style="2" customWidth="1"/>
    <col min="12547" max="12572" width="2.6328125" style="2" customWidth="1"/>
    <col min="12573" max="12573" width="2.90625" style="2" customWidth="1"/>
    <col min="12574" max="12575" width="2.6328125" style="2" customWidth="1"/>
    <col min="12576" max="12576" width="1.26953125" style="2" customWidth="1"/>
    <col min="12577" max="12800" width="9" style="2"/>
    <col min="12801" max="12801" width="2.6328125" style="2" customWidth="1"/>
    <col min="12802" max="12802" width="8.6328125" style="2" customWidth="1"/>
    <col min="12803" max="12828" width="2.6328125" style="2" customWidth="1"/>
    <col min="12829" max="12829" width="2.90625" style="2" customWidth="1"/>
    <col min="12830" max="12831" width="2.6328125" style="2" customWidth="1"/>
    <col min="12832" max="12832" width="1.26953125" style="2" customWidth="1"/>
    <col min="12833" max="13056" width="9" style="2"/>
    <col min="13057" max="13057" width="2.6328125" style="2" customWidth="1"/>
    <col min="13058" max="13058" width="8.6328125" style="2" customWidth="1"/>
    <col min="13059" max="13084" width="2.6328125" style="2" customWidth="1"/>
    <col min="13085" max="13085" width="2.90625" style="2" customWidth="1"/>
    <col min="13086" max="13087" width="2.6328125" style="2" customWidth="1"/>
    <col min="13088" max="13088" width="1.26953125" style="2" customWidth="1"/>
    <col min="13089" max="13312" width="9" style="2"/>
    <col min="13313" max="13313" width="2.6328125" style="2" customWidth="1"/>
    <col min="13314" max="13314" width="8.6328125" style="2" customWidth="1"/>
    <col min="13315" max="13340" width="2.6328125" style="2" customWidth="1"/>
    <col min="13341" max="13341" width="2.90625" style="2" customWidth="1"/>
    <col min="13342" max="13343" width="2.6328125" style="2" customWidth="1"/>
    <col min="13344" max="13344" width="1.26953125" style="2" customWidth="1"/>
    <col min="13345" max="13568" width="9" style="2"/>
    <col min="13569" max="13569" width="2.6328125" style="2" customWidth="1"/>
    <col min="13570" max="13570" width="8.6328125" style="2" customWidth="1"/>
    <col min="13571" max="13596" width="2.6328125" style="2" customWidth="1"/>
    <col min="13597" max="13597" width="2.90625" style="2" customWidth="1"/>
    <col min="13598" max="13599" width="2.6328125" style="2" customWidth="1"/>
    <col min="13600" max="13600" width="1.26953125" style="2" customWidth="1"/>
    <col min="13601" max="13824" width="9" style="2"/>
    <col min="13825" max="13825" width="2.6328125" style="2" customWidth="1"/>
    <col min="13826" max="13826" width="8.6328125" style="2" customWidth="1"/>
    <col min="13827" max="13852" width="2.6328125" style="2" customWidth="1"/>
    <col min="13853" max="13853" width="2.90625" style="2" customWidth="1"/>
    <col min="13854" max="13855" width="2.6328125" style="2" customWidth="1"/>
    <col min="13856" max="13856" width="1.26953125" style="2" customWidth="1"/>
    <col min="13857" max="14080" width="9" style="2"/>
    <col min="14081" max="14081" width="2.6328125" style="2" customWidth="1"/>
    <col min="14082" max="14082" width="8.6328125" style="2" customWidth="1"/>
    <col min="14083" max="14108" width="2.6328125" style="2" customWidth="1"/>
    <col min="14109" max="14109" width="2.90625" style="2" customWidth="1"/>
    <col min="14110" max="14111" width="2.6328125" style="2" customWidth="1"/>
    <col min="14112" max="14112" width="1.26953125" style="2" customWidth="1"/>
    <col min="14113" max="14336" width="9" style="2"/>
    <col min="14337" max="14337" width="2.6328125" style="2" customWidth="1"/>
    <col min="14338" max="14338" width="8.6328125" style="2" customWidth="1"/>
    <col min="14339" max="14364" width="2.6328125" style="2" customWidth="1"/>
    <col min="14365" max="14365" width="2.90625" style="2" customWidth="1"/>
    <col min="14366" max="14367" width="2.6328125" style="2" customWidth="1"/>
    <col min="14368" max="14368" width="1.26953125" style="2" customWidth="1"/>
    <col min="14369" max="14592" width="9" style="2"/>
    <col min="14593" max="14593" width="2.6328125" style="2" customWidth="1"/>
    <col min="14594" max="14594" width="8.6328125" style="2" customWidth="1"/>
    <col min="14595" max="14620" width="2.6328125" style="2" customWidth="1"/>
    <col min="14621" max="14621" width="2.90625" style="2" customWidth="1"/>
    <col min="14622" max="14623" width="2.6328125" style="2" customWidth="1"/>
    <col min="14624" max="14624" width="1.26953125" style="2" customWidth="1"/>
    <col min="14625" max="14848" width="9" style="2"/>
    <col min="14849" max="14849" width="2.6328125" style="2" customWidth="1"/>
    <col min="14850" max="14850" width="8.6328125" style="2" customWidth="1"/>
    <col min="14851" max="14876" width="2.6328125" style="2" customWidth="1"/>
    <col min="14877" max="14877" width="2.90625" style="2" customWidth="1"/>
    <col min="14878" max="14879" width="2.6328125" style="2" customWidth="1"/>
    <col min="14880" max="14880" width="1.26953125" style="2" customWidth="1"/>
    <col min="14881" max="15104" width="9" style="2"/>
    <col min="15105" max="15105" width="2.6328125" style="2" customWidth="1"/>
    <col min="15106" max="15106" width="8.6328125" style="2" customWidth="1"/>
    <col min="15107" max="15132" width="2.6328125" style="2" customWidth="1"/>
    <col min="15133" max="15133" width="2.90625" style="2" customWidth="1"/>
    <col min="15134" max="15135" width="2.6328125" style="2" customWidth="1"/>
    <col min="15136" max="15136" width="1.26953125" style="2" customWidth="1"/>
    <col min="15137" max="15360" width="9" style="2"/>
    <col min="15361" max="15361" width="2.6328125" style="2" customWidth="1"/>
    <col min="15362" max="15362" width="8.6328125" style="2" customWidth="1"/>
    <col min="15363" max="15388" width="2.6328125" style="2" customWidth="1"/>
    <col min="15389" max="15389" width="2.90625" style="2" customWidth="1"/>
    <col min="15390" max="15391" width="2.6328125" style="2" customWidth="1"/>
    <col min="15392" max="15392" width="1.26953125" style="2" customWidth="1"/>
    <col min="15393" max="15616" width="9" style="2"/>
    <col min="15617" max="15617" width="2.6328125" style="2" customWidth="1"/>
    <col min="15618" max="15618" width="8.6328125" style="2" customWidth="1"/>
    <col min="15619" max="15644" width="2.6328125" style="2" customWidth="1"/>
    <col min="15645" max="15645" width="2.90625" style="2" customWidth="1"/>
    <col min="15646" max="15647" width="2.6328125" style="2" customWidth="1"/>
    <col min="15648" max="15648" width="1.26953125" style="2" customWidth="1"/>
    <col min="15649" max="15872" width="9" style="2"/>
    <col min="15873" max="15873" width="2.6328125" style="2" customWidth="1"/>
    <col min="15874" max="15874" width="8.6328125" style="2" customWidth="1"/>
    <col min="15875" max="15900" width="2.6328125" style="2" customWidth="1"/>
    <col min="15901" max="15901" width="2.90625" style="2" customWidth="1"/>
    <col min="15902" max="15903" width="2.6328125" style="2" customWidth="1"/>
    <col min="15904" max="15904" width="1.26953125" style="2" customWidth="1"/>
    <col min="15905" max="16128" width="9" style="2"/>
    <col min="16129" max="16129" width="2.6328125" style="2" customWidth="1"/>
    <col min="16130" max="16130" width="8.6328125" style="2" customWidth="1"/>
    <col min="16131" max="16156" width="2.6328125" style="2" customWidth="1"/>
    <col min="16157" max="16157" width="2.90625" style="2" customWidth="1"/>
    <col min="16158" max="16159" width="2.6328125" style="2" customWidth="1"/>
    <col min="16160" max="16160" width="1.26953125" style="2" customWidth="1"/>
    <col min="16161" max="16384" width="9" style="2"/>
  </cols>
  <sheetData>
    <row r="1" spans="1:33" ht="25.15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1"/>
    </row>
    <row r="2" spans="1:33" ht="9" customHeigh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7"/>
      <c r="AB2" s="217"/>
      <c r="AC2" s="217"/>
      <c r="AD2" s="217"/>
      <c r="AE2" s="217"/>
      <c r="AF2" s="1"/>
    </row>
    <row r="3" spans="1:33" ht="18" customHeight="1">
      <c r="A3" s="208" t="s">
        <v>1</v>
      </c>
      <c r="B3" s="208"/>
      <c r="C3" s="209"/>
      <c r="D3" s="209"/>
      <c r="E3" s="4"/>
      <c r="F3" s="4"/>
      <c r="G3" s="4"/>
      <c r="H3" s="4"/>
      <c r="I3" s="4"/>
      <c r="J3" s="4"/>
      <c r="K3" s="4"/>
      <c r="L3" s="4"/>
      <c r="M3" s="5"/>
      <c r="N3" s="5"/>
      <c r="O3" s="5"/>
      <c r="P3" s="5"/>
      <c r="Q3" s="5"/>
      <c r="R3" s="6"/>
      <c r="S3" s="210"/>
      <c r="T3" s="211"/>
      <c r="U3" s="212"/>
      <c r="V3" s="212"/>
      <c r="W3" s="212"/>
      <c r="X3" s="212"/>
      <c r="Y3" s="210"/>
      <c r="Z3" s="210"/>
      <c r="AA3" s="213"/>
      <c r="AB3" s="213"/>
      <c r="AC3" s="213"/>
      <c r="AD3" s="213"/>
      <c r="AE3" s="213"/>
      <c r="AF3" s="1"/>
    </row>
    <row r="4" spans="1:33">
      <c r="A4" s="7" t="s">
        <v>2</v>
      </c>
      <c r="B4" s="8" t="s">
        <v>3</v>
      </c>
      <c r="C4" s="214" t="str">
        <f>IF(B5="","",B5)</f>
        <v/>
      </c>
      <c r="D4" s="204"/>
      <c r="E4" s="205"/>
      <c r="F4" s="203" t="str">
        <f>IF(B7="","",B7)</f>
        <v/>
      </c>
      <c r="G4" s="204"/>
      <c r="H4" s="205"/>
      <c r="I4" s="203" t="str">
        <f>IF(B9="","",B9)</f>
        <v/>
      </c>
      <c r="J4" s="204"/>
      <c r="K4" s="205"/>
      <c r="L4" s="203" t="str">
        <f>IF(B11="","",B11)</f>
        <v/>
      </c>
      <c r="M4" s="204"/>
      <c r="N4" s="205"/>
      <c r="O4" s="203" t="str">
        <f>IF(B13="","",B13)</f>
        <v/>
      </c>
      <c r="P4" s="204"/>
      <c r="Q4" s="205"/>
      <c r="R4" s="203" t="str">
        <f>IF(B15="","",B15)</f>
        <v/>
      </c>
      <c r="S4" s="204"/>
      <c r="T4" s="205"/>
      <c r="U4" s="203" t="str">
        <f>IF(B17="","",B17)</f>
        <v/>
      </c>
      <c r="V4" s="204"/>
      <c r="W4" s="205"/>
      <c r="X4" s="9" t="s">
        <v>4</v>
      </c>
      <c r="Y4" s="10" t="s">
        <v>5</v>
      </c>
      <c r="Z4" s="10" t="s">
        <v>6</v>
      </c>
      <c r="AA4" s="11" t="s">
        <v>7</v>
      </c>
      <c r="AB4" s="12" t="s">
        <v>8</v>
      </c>
      <c r="AC4" s="12" t="s">
        <v>9</v>
      </c>
      <c r="AD4" s="12" t="s">
        <v>10</v>
      </c>
      <c r="AE4" s="11" t="s">
        <v>11</v>
      </c>
      <c r="AF4" s="1"/>
      <c r="AG4"/>
    </row>
    <row r="5" spans="1:33" ht="13.15" customHeight="1">
      <c r="A5" s="206">
        <v>1</v>
      </c>
      <c r="B5" s="207"/>
      <c r="C5" s="187" t="s">
        <v>12</v>
      </c>
      <c r="D5" s="188"/>
      <c r="E5" s="189"/>
      <c r="F5" s="198" t="str">
        <f>IF(C7="○","●",IF(C7="●","○",IF(C7="","","△")))</f>
        <v/>
      </c>
      <c r="G5" s="188"/>
      <c r="H5" s="189"/>
      <c r="I5" s="198" t="str">
        <f>IF(C9="○","●",IF(C9="●","○",IF(C9="","","△")))</f>
        <v/>
      </c>
      <c r="J5" s="188"/>
      <c r="K5" s="189"/>
      <c r="L5" s="198" t="str">
        <f>IF(C11="○","●",IF(C11="●","○",IF(C11="","","△")))</f>
        <v/>
      </c>
      <c r="M5" s="188"/>
      <c r="N5" s="189"/>
      <c r="O5" s="198" t="str">
        <f>IF(C13="○","●",IF(C13="●","○",IF(C13="","","△")))</f>
        <v/>
      </c>
      <c r="P5" s="188"/>
      <c r="Q5" s="189"/>
      <c r="R5" s="198" t="str">
        <f>IF(C15="○","●",IF(C15="●","○",IF(C15="","","△")))</f>
        <v/>
      </c>
      <c r="S5" s="188"/>
      <c r="T5" s="189"/>
      <c r="U5" s="198" t="str">
        <f>IF(C17="○","●",IF(C17="●","○",IF(C17="","","△")))</f>
        <v/>
      </c>
      <c r="V5" s="188"/>
      <c r="W5" s="199"/>
      <c r="X5" s="193" t="str">
        <f>IF(COUNTIF(C5:W5,"")=20,"",COUNTIF(C5:W5,"○"))</f>
        <v/>
      </c>
      <c r="Y5" s="193" t="str">
        <f>IF(COUNTIF(C5:W5,"")=20,"",COUNTIF(C5:W5,"●"))</f>
        <v/>
      </c>
      <c r="Z5" s="193" t="str">
        <f>IF(COUNTIF(C5:W5,"")=20,"",COUNTIF(C5:W5,"△"))</f>
        <v/>
      </c>
      <c r="AA5" s="202" t="str">
        <f>IF(X5="","",X5*3+Z5)</f>
        <v/>
      </c>
      <c r="AB5" s="181" t="str">
        <f>IF(COUNTIF(C5:W5,"")=20,"",IF(C6="",0,C6)+IF(F6="",0,F6)+IF(I6="",0,I6)+IF(L6="",0,L6)+IF(O6="",0,O6)+IF(R6="",0,R6)+IF(U6="",0,U6))</f>
        <v/>
      </c>
      <c r="AC5" s="181" t="str">
        <f>IF(COUNTIF(C5:W5,"")=20,"",IF(E6="",0,E6)+IF(H6="",0,H6)+IF(K6="",0,K6)+IF(N6="",0,N6)+IF(Q6="",0,Q6)+IF(T6="",0,T6)+IF(W6="",0,W6))</f>
        <v/>
      </c>
      <c r="AD5" s="193" t="str">
        <f>IF(COUNTIF(C5:W5,"")=20,"",AB5-AC5)</f>
        <v/>
      </c>
      <c r="AE5" s="202" t="str">
        <f>IF(COUNTIF(C5:W5,"")=20,"",RANK(AF5,$AF$5:$AF$18,0))</f>
        <v/>
      </c>
      <c r="AF5" s="183" t="str">
        <f>IF(COUNTIF(C5:W5,"")=20,"",IF(AA5="",0,AA5*10000)+AD5*500+AB5*10)</f>
        <v/>
      </c>
      <c r="AG5" s="1"/>
    </row>
    <row r="6" spans="1:33" ht="13.15" customHeight="1">
      <c r="A6" s="195"/>
      <c r="B6" s="197"/>
      <c r="C6" s="190"/>
      <c r="D6" s="191"/>
      <c r="E6" s="192"/>
      <c r="F6" s="13" t="str">
        <f>IF(E8="","",E8)</f>
        <v/>
      </c>
      <c r="G6" s="14" t="s">
        <v>13</v>
      </c>
      <c r="H6" s="13" t="str">
        <f>IF(C8="","",C8)</f>
        <v/>
      </c>
      <c r="I6" s="15" t="str">
        <f>IF(E10="","",E10)</f>
        <v/>
      </c>
      <c r="J6" s="14" t="s">
        <v>13</v>
      </c>
      <c r="K6" s="16" t="str">
        <f>IF(C10="","",C10)</f>
        <v/>
      </c>
      <c r="L6" s="13" t="str">
        <f>IF(E12="","",E12)</f>
        <v/>
      </c>
      <c r="M6" s="14" t="s">
        <v>13</v>
      </c>
      <c r="N6" s="16" t="str">
        <f>IF(C12="","",C12)</f>
        <v/>
      </c>
      <c r="O6" s="13" t="str">
        <f>IF(E14="","",E14)</f>
        <v/>
      </c>
      <c r="P6" s="14" t="s">
        <v>13</v>
      </c>
      <c r="Q6" s="16" t="str">
        <f>IF(C14="","",C14)</f>
        <v/>
      </c>
      <c r="R6" s="13" t="str">
        <f>IF(E16="","",E16)</f>
        <v/>
      </c>
      <c r="S6" s="14" t="s">
        <v>13</v>
      </c>
      <c r="T6" s="16" t="str">
        <f>IF(C16="","",C16)</f>
        <v/>
      </c>
      <c r="U6" s="13" t="str">
        <f>IF(E18="","",E18)</f>
        <v/>
      </c>
      <c r="V6" s="14" t="s">
        <v>13</v>
      </c>
      <c r="W6" s="16" t="str">
        <f>IF(C18="","",C18)</f>
        <v/>
      </c>
      <c r="X6" s="182"/>
      <c r="Y6" s="182"/>
      <c r="Z6" s="182"/>
      <c r="AA6" s="180"/>
      <c r="AB6" s="182"/>
      <c r="AC6" s="182"/>
      <c r="AD6" s="182"/>
      <c r="AE6" s="180"/>
      <c r="AF6" s="183"/>
      <c r="AG6" s="1"/>
    </row>
    <row r="7" spans="1:33" ht="13.15" customHeight="1">
      <c r="A7" s="194">
        <v>2</v>
      </c>
      <c r="B7" s="196"/>
      <c r="C7" s="184" t="str">
        <f>IF(C8&gt;E8,"○",IF(C8&lt;E8,"●",IF(C8="","","△")))</f>
        <v/>
      </c>
      <c r="D7" s="185"/>
      <c r="E7" s="186"/>
      <c r="F7" s="187" t="s">
        <v>12</v>
      </c>
      <c r="G7" s="188"/>
      <c r="H7" s="189"/>
      <c r="I7" s="198" t="str">
        <f>IF(F9="○","●",IF(F9="●","○",IF(F9="","","△")))</f>
        <v/>
      </c>
      <c r="J7" s="188"/>
      <c r="K7" s="189"/>
      <c r="L7" s="198" t="str">
        <f>IF(F11="○","●",IF(F11="●","○",IF(F11="","","△")))</f>
        <v/>
      </c>
      <c r="M7" s="188"/>
      <c r="N7" s="189"/>
      <c r="O7" s="198" t="str">
        <f>IF(F13="○","●",IF(F13="●","○",IF(F13="","","△")))</f>
        <v/>
      </c>
      <c r="P7" s="188"/>
      <c r="Q7" s="189"/>
      <c r="R7" s="198" t="str">
        <f>IF(F15="○","●",IF(F15="●","○",IF(F15="","","△")))</f>
        <v/>
      </c>
      <c r="S7" s="188"/>
      <c r="T7" s="189"/>
      <c r="U7" s="198" t="str">
        <f>IF(F17="○","●",IF(F17="●","○",IF(F17="","","△")))</f>
        <v/>
      </c>
      <c r="V7" s="188"/>
      <c r="W7" s="199"/>
      <c r="X7" s="181" t="str">
        <f>IF(COUNTIF(C7:W7,"")=20,"",COUNTIF(C7:W7,"○"))</f>
        <v/>
      </c>
      <c r="Y7" s="193" t="str">
        <f>IF(COUNTIF(C7:W7,"")=20,"",COUNTIF(C7:W7,"●"))</f>
        <v/>
      </c>
      <c r="Z7" s="181" t="str">
        <f>IF(COUNTIF(C7:W7,"")=20,"",COUNTIF(C7:W7,"△"))</f>
        <v/>
      </c>
      <c r="AA7" s="179" t="str">
        <f>IF(X7="","",X7*3+Z7)</f>
        <v/>
      </c>
      <c r="AB7" s="181" t="str">
        <f>IF(COUNTIF(C7:W7,"")=20,"",IF(C8="",0,C8)+IF(F8="",0,F8)+IF(I8="",0,I8)+IF(L8="",0,L8)+IF(O8="",0,O8)+IF(R8="",0,R8)+IF(U8="",0,U8))</f>
        <v/>
      </c>
      <c r="AC7" s="181" t="str">
        <f>IF(COUNTIF(C7:W7,"")=20,"",IF(E8="",0,E8)+IF(H8="",0,H8)+IF(K8="",0,K8)+IF(N8="",0,N8)+IF(Q8="",0,Q8)+IF(T8="",0,T8)+IF(W8="",0,W8))</f>
        <v/>
      </c>
      <c r="AD7" s="181" t="str">
        <f>IF(COUNTIF(C7:W7,"")=20,"",AB7-AC7)</f>
        <v/>
      </c>
      <c r="AE7" s="179" t="str">
        <f>IF(COUNTIF(C7:W7,"")=20,"",RANK(AF7,$AF$5:$AF$18,0))</f>
        <v/>
      </c>
      <c r="AF7" s="183" t="str">
        <f>IF(COUNTIF(C7:W7,"")=20,"",IF(AA7="",0,AA7*10000)+AD7*500+AB7*10)</f>
        <v/>
      </c>
      <c r="AG7" s="1"/>
    </row>
    <row r="8" spans="1:33" ht="13.15" customHeight="1">
      <c r="A8" s="195"/>
      <c r="B8" s="197"/>
      <c r="C8" s="17"/>
      <c r="D8" s="14" t="s">
        <v>13</v>
      </c>
      <c r="E8" s="18"/>
      <c r="F8" s="190"/>
      <c r="G8" s="191"/>
      <c r="H8" s="192"/>
      <c r="I8" s="13" t="str">
        <f>IF(H10="","",H10)</f>
        <v/>
      </c>
      <c r="J8" s="14" t="s">
        <v>13</v>
      </c>
      <c r="K8" s="16" t="str">
        <f>IF(F10="","",F10)</f>
        <v/>
      </c>
      <c r="L8" s="13" t="str">
        <f>IF(H12="","",H12)</f>
        <v/>
      </c>
      <c r="M8" s="14" t="s">
        <v>13</v>
      </c>
      <c r="N8" s="16" t="str">
        <f>IF(F12="","",F12)</f>
        <v/>
      </c>
      <c r="O8" s="13" t="str">
        <f>IF(H14="","",H14)</f>
        <v/>
      </c>
      <c r="P8" s="14" t="s">
        <v>13</v>
      </c>
      <c r="Q8" s="16" t="str">
        <f>IF(F14="","",F14)</f>
        <v/>
      </c>
      <c r="R8" s="13" t="str">
        <f>IF(H16="","",H16)</f>
        <v/>
      </c>
      <c r="S8" s="14" t="s">
        <v>13</v>
      </c>
      <c r="T8" s="16" t="str">
        <f>IF(F16="","",F16)</f>
        <v/>
      </c>
      <c r="U8" s="13" t="str">
        <f>IF(H18="","",H18)</f>
        <v/>
      </c>
      <c r="V8" s="14" t="s">
        <v>13</v>
      </c>
      <c r="W8" s="16" t="str">
        <f>IF(F18="","",F18)</f>
        <v/>
      </c>
      <c r="X8" s="182"/>
      <c r="Y8" s="182"/>
      <c r="Z8" s="182"/>
      <c r="AA8" s="180"/>
      <c r="AB8" s="182"/>
      <c r="AC8" s="182"/>
      <c r="AD8" s="182"/>
      <c r="AE8" s="180"/>
      <c r="AF8" s="183"/>
      <c r="AG8" s="1"/>
    </row>
    <row r="9" spans="1:33" ht="13.15" customHeight="1">
      <c r="A9" s="194">
        <v>3</v>
      </c>
      <c r="B9" s="196"/>
      <c r="C9" s="184" t="str">
        <f>IF(C10&gt;E10,"○",IF(C10&lt;E10,"●",IF(C10="","","△")))</f>
        <v/>
      </c>
      <c r="D9" s="185"/>
      <c r="E9" s="186"/>
      <c r="F9" s="184" t="str">
        <f>IF(F10&gt;H10,"○",IF(F10&lt;H10,"●",IF(F10="","","△")))</f>
        <v/>
      </c>
      <c r="G9" s="185"/>
      <c r="H9" s="186"/>
      <c r="I9" s="187" t="s">
        <v>12</v>
      </c>
      <c r="J9" s="188"/>
      <c r="K9" s="189"/>
      <c r="L9" s="198" t="str">
        <f>IF(I11="○","●",IF(I11="●","○",IF(I11="","","△")))</f>
        <v/>
      </c>
      <c r="M9" s="188"/>
      <c r="N9" s="189"/>
      <c r="O9" s="198" t="str">
        <f>IF(I13="○","●",IF(I13="●","○",IF(I13="","","△")))</f>
        <v/>
      </c>
      <c r="P9" s="188"/>
      <c r="Q9" s="189"/>
      <c r="R9" s="198" t="str">
        <f>IF(I15="○","●",IF(I15="●","○",IF(I15="","","△")))</f>
        <v/>
      </c>
      <c r="S9" s="188"/>
      <c r="T9" s="189"/>
      <c r="U9" s="198" t="str">
        <f>IF(I17="○","●",IF(I17="●","○",IF(I17="","","△")))</f>
        <v/>
      </c>
      <c r="V9" s="188"/>
      <c r="W9" s="199"/>
      <c r="X9" s="181" t="str">
        <f>IF(COUNTIF(C9:W9,"")=20,"",COUNTIF(C9:W9,"○"))</f>
        <v/>
      </c>
      <c r="Y9" s="193" t="str">
        <f>IF(COUNTIF(C9:W9,"")=20,"",COUNTIF(C9:W9,"●"))</f>
        <v/>
      </c>
      <c r="Z9" s="181" t="str">
        <f>IF(COUNTIF(C9:W9,"")=20,"",COUNTIF(C9:W9,"△"))</f>
        <v/>
      </c>
      <c r="AA9" s="179" t="str">
        <f>IF(X9="","",X9*3+Z9)</f>
        <v/>
      </c>
      <c r="AB9" s="181" t="str">
        <f>IF(COUNTIF(C9:W9,"")=20,"",IF(C10="",0,C10)+IF(F10="",0,F10)+IF(I10="",0,I10)+IF(L10="",0,L10)+IF(O10="",0,O10)+IF(R10="",0,R10)+IF(U10="",0,U10))</f>
        <v/>
      </c>
      <c r="AC9" s="181" t="str">
        <f>IF(COUNTIF(C9:W9,"")=20,"",IF(E10="",0,E10)+IF(H10="",0,H10)+IF(K10="",0,K10)+IF(N10="",0,N10)+IF(Q10="",0,Q10)+IF(T10="",0,T10)+IF(W10="",0,W10))</f>
        <v/>
      </c>
      <c r="AD9" s="181" t="str">
        <f>IF(COUNTIF(C9:W9,"")=20,"",AB9-AC9)</f>
        <v/>
      </c>
      <c r="AE9" s="179" t="str">
        <f>IF(COUNTIF(C9:W9,"")=20,"",RANK(AF9,$AF$5:$AF$18,0))</f>
        <v/>
      </c>
      <c r="AF9" s="183" t="str">
        <f>IF(COUNTIF(C9:W9,"")=20,"",IF(AA9="",0,AA9*10000)+AD9*500+AB9*10)</f>
        <v/>
      </c>
      <c r="AG9" s="1"/>
    </row>
    <row r="10" spans="1:33" ht="13.15" customHeight="1">
      <c r="A10" s="195"/>
      <c r="B10" s="197"/>
      <c r="C10" s="17"/>
      <c r="D10" s="14" t="s">
        <v>13</v>
      </c>
      <c r="E10" s="18"/>
      <c r="F10" s="17"/>
      <c r="G10" s="14" t="s">
        <v>13</v>
      </c>
      <c r="H10" s="18"/>
      <c r="I10" s="190"/>
      <c r="J10" s="191"/>
      <c r="K10" s="192"/>
      <c r="L10" s="13" t="str">
        <f>IF(K12="","",K12)</f>
        <v/>
      </c>
      <c r="M10" s="14" t="s">
        <v>13</v>
      </c>
      <c r="N10" s="16" t="str">
        <f>IF(I12="","",I12)</f>
        <v/>
      </c>
      <c r="O10" s="13" t="str">
        <f>IF(K14="","",K14)</f>
        <v/>
      </c>
      <c r="P10" s="14" t="s">
        <v>13</v>
      </c>
      <c r="Q10" s="16" t="str">
        <f>IF(I14="","",I14)</f>
        <v/>
      </c>
      <c r="R10" s="13" t="str">
        <f>IF(K16="","",K16)</f>
        <v/>
      </c>
      <c r="S10" s="14" t="s">
        <v>13</v>
      </c>
      <c r="T10" s="16" t="str">
        <f>IF(I16="","",I16)</f>
        <v/>
      </c>
      <c r="U10" s="13" t="str">
        <f>IF(K18="","",K18)</f>
        <v/>
      </c>
      <c r="V10" s="14" t="s">
        <v>13</v>
      </c>
      <c r="W10" s="16" t="str">
        <f>IF(I18="","",I18)</f>
        <v/>
      </c>
      <c r="X10" s="182"/>
      <c r="Y10" s="182"/>
      <c r="Z10" s="182"/>
      <c r="AA10" s="180"/>
      <c r="AB10" s="182"/>
      <c r="AC10" s="182"/>
      <c r="AD10" s="182"/>
      <c r="AE10" s="180"/>
      <c r="AF10" s="183"/>
      <c r="AG10" s="1"/>
    </row>
    <row r="11" spans="1:33" ht="13.15" customHeight="1">
      <c r="A11" s="194">
        <v>4</v>
      </c>
      <c r="B11" s="196"/>
      <c r="C11" s="184" t="str">
        <f>IF(C12&gt;E12,"○",IF(C12&lt;E12,"●",IF(C12="","","△")))</f>
        <v/>
      </c>
      <c r="D11" s="185"/>
      <c r="E11" s="186"/>
      <c r="F11" s="184" t="str">
        <f>IF(F12&gt;H12,"○",IF(F12&lt;H12,"●",IF(F12="","","△")))</f>
        <v/>
      </c>
      <c r="G11" s="185"/>
      <c r="H11" s="186"/>
      <c r="I11" s="184" t="str">
        <f>IF(I12&gt;K12,"○",IF(I12&lt;K12,"●",IF(I12="","","△")))</f>
        <v/>
      </c>
      <c r="J11" s="185"/>
      <c r="K11" s="186"/>
      <c r="L11" s="187" t="s">
        <v>12</v>
      </c>
      <c r="M11" s="188"/>
      <c r="N11" s="189"/>
      <c r="O11" s="198" t="str">
        <f>IF(L13="○","●",IF(L13="●","○",IF(L13="","","△")))</f>
        <v/>
      </c>
      <c r="P11" s="188"/>
      <c r="Q11" s="189"/>
      <c r="R11" s="198" t="str">
        <f>IF(L15="○","●",IF(L15="●","○",IF(L15="","","△")))</f>
        <v/>
      </c>
      <c r="S11" s="188"/>
      <c r="T11" s="189"/>
      <c r="U11" s="198" t="str">
        <f>IF(L17="○","●",IF(L17="●","○",IF(L17="","","△")))</f>
        <v/>
      </c>
      <c r="V11" s="188"/>
      <c r="W11" s="199"/>
      <c r="X11" s="181" t="str">
        <f>IF(COUNTIF(C11:W11,"")=20,"",COUNTIF(C11:W11,"○"))</f>
        <v/>
      </c>
      <c r="Y11" s="193" t="str">
        <f>IF(COUNTIF(C11:W11,"")=20,"",COUNTIF(C11:W11,"●"))</f>
        <v/>
      </c>
      <c r="Z11" s="181" t="str">
        <f>IF(COUNTIF(C11:W11,"")=20,"",COUNTIF(C11:W11,"△"))</f>
        <v/>
      </c>
      <c r="AA11" s="179" t="str">
        <f>IF(X11="","",X11*3+Z11)</f>
        <v/>
      </c>
      <c r="AB11" s="181" t="str">
        <f>IF(COUNTIF(C11:W11,"")=20,"",IF(C12="",0,C12)+IF(F12="",0,F12)+IF(I12="",0,I12)+IF(L12="",0,L12)+IF(O12="",0,O12)+IF(R12="",0,R12)+IF(U12="",0,U12))</f>
        <v/>
      </c>
      <c r="AC11" s="181" t="str">
        <f>IF(COUNTIF(C11:W11,"")=20,"",IF(E12="",0,E12)+IF(H12="",0,H12)+IF(K12="",0,K12)+IF(N12="",0,N12)+IF(Q12="",0,Q12)+IF(T12="",0,T12)+IF(W12="",0,W12))</f>
        <v/>
      </c>
      <c r="AD11" s="181" t="str">
        <f>IF(COUNTIF(C11:W11,"")=20,"",AB11-AC11)</f>
        <v/>
      </c>
      <c r="AE11" s="179" t="str">
        <f>IF(COUNTIF(C11:W11,"")=20,"",RANK(AF11,$AF$5:$AF$18,0))</f>
        <v/>
      </c>
      <c r="AF11" s="183" t="str">
        <f>IF(COUNTIF(C11:W11,"")=20,"",IF(AA11="",0,AA11*10000)+AD11*500+AB11*10)</f>
        <v/>
      </c>
      <c r="AG11" s="1"/>
    </row>
    <row r="12" spans="1:33" ht="13.15" customHeight="1">
      <c r="A12" s="195"/>
      <c r="B12" s="197"/>
      <c r="C12" s="17"/>
      <c r="D12" s="14" t="s">
        <v>13</v>
      </c>
      <c r="E12" s="18"/>
      <c r="F12" s="17"/>
      <c r="G12" s="14" t="s">
        <v>13</v>
      </c>
      <c r="H12" s="18"/>
      <c r="I12" s="17"/>
      <c r="J12" s="14" t="s">
        <v>13</v>
      </c>
      <c r="K12" s="18"/>
      <c r="L12" s="190"/>
      <c r="M12" s="191"/>
      <c r="N12" s="192"/>
      <c r="O12" s="13" t="str">
        <f>IF(N14="","",N14)</f>
        <v/>
      </c>
      <c r="P12" s="14" t="s">
        <v>13</v>
      </c>
      <c r="Q12" s="16" t="str">
        <f>IF(L14="","",L14)</f>
        <v/>
      </c>
      <c r="R12" s="13" t="str">
        <f>IF(N16="","",N16)</f>
        <v/>
      </c>
      <c r="S12" s="14" t="s">
        <v>13</v>
      </c>
      <c r="T12" s="16" t="str">
        <f>IF($L$16="","",$L$16)</f>
        <v/>
      </c>
      <c r="U12" s="13" t="str">
        <f>IF(N18="","",N18)</f>
        <v/>
      </c>
      <c r="V12" s="14" t="s">
        <v>13</v>
      </c>
      <c r="W12" s="16" t="str">
        <f>IF(L18="","",L18)</f>
        <v/>
      </c>
      <c r="X12" s="182"/>
      <c r="Y12" s="182"/>
      <c r="Z12" s="182"/>
      <c r="AA12" s="180"/>
      <c r="AB12" s="182"/>
      <c r="AC12" s="182"/>
      <c r="AD12" s="182"/>
      <c r="AE12" s="180"/>
      <c r="AF12" s="183"/>
      <c r="AG12" s="1"/>
    </row>
    <row r="13" spans="1:33" ht="13.15" customHeight="1">
      <c r="A13" s="194">
        <v>5</v>
      </c>
      <c r="B13" s="196"/>
      <c r="C13" s="184" t="str">
        <f>IF(C14&gt;E14,"○",IF(C14&lt;E14,"●",IF(C14="","","△")))</f>
        <v/>
      </c>
      <c r="D13" s="185"/>
      <c r="E13" s="186"/>
      <c r="F13" s="184" t="str">
        <f>IF(F14&gt;H14,"○",IF(F14&lt;H14,"●",IF(F14="","","△")))</f>
        <v/>
      </c>
      <c r="G13" s="185"/>
      <c r="H13" s="186"/>
      <c r="I13" s="184" t="str">
        <f>IF(I14&gt;K14,"○",IF(I14&lt;K14,"●",IF(I14="","","△")))</f>
        <v/>
      </c>
      <c r="J13" s="185"/>
      <c r="K13" s="186"/>
      <c r="L13" s="184" t="str">
        <f>IF(L14&gt;N14,"○",IF(L14&lt;N14,"●",IF(L14="","","△")))</f>
        <v/>
      </c>
      <c r="M13" s="185"/>
      <c r="N13" s="186"/>
      <c r="O13" s="187" t="s">
        <v>12</v>
      </c>
      <c r="P13" s="188"/>
      <c r="Q13" s="189"/>
      <c r="R13" s="200" t="str">
        <f>IF(O15="○","●",IF(O15="●","○",IF(O15="","","△")))</f>
        <v/>
      </c>
      <c r="S13" s="185"/>
      <c r="T13" s="201"/>
      <c r="U13" s="200" t="str">
        <f>IF(O17="○","●",IF(O17="●","○",IF(O17="","","△")))</f>
        <v/>
      </c>
      <c r="V13" s="185"/>
      <c r="W13" s="186"/>
      <c r="X13" s="181" t="str">
        <f>IF(COUNTIF(C13:W13,"")=20,"",COUNTIF(C13:W13,"○"))</f>
        <v/>
      </c>
      <c r="Y13" s="193" t="str">
        <f>IF(COUNTIF(C13:W13,"")=20,"",COUNTIF(C13:W13,"●"))</f>
        <v/>
      </c>
      <c r="Z13" s="181" t="str">
        <f>IF(COUNTIF(C13:W13,"")=20,"",COUNTIF(C13:W13,"△"))</f>
        <v/>
      </c>
      <c r="AA13" s="179" t="str">
        <f>IF(X13="","",X13*3+Z13)</f>
        <v/>
      </c>
      <c r="AB13" s="181" t="str">
        <f>IF(COUNTIF(C13:W13,"")=20,"",IF(C14="",0,C14)+IF(F14="",0,F14)+IF(I14="",0,I14)+IF(L14="",0,L14)+IF(O14="",0,O14)+IF(R14="",0,R14)+IF(U14="",0,U14))</f>
        <v/>
      </c>
      <c r="AC13" s="181" t="str">
        <f>IF(COUNTIF(C13:W13,"")=20,"",IF(E14="",0,E14)+IF(H14="",0,H14)+IF(K14="",0,K14)+IF(N14="",0,N14)+IF(Q14="",0,Q14)+IF(T14="",0,T14)+IF(W14="",0,W14))</f>
        <v/>
      </c>
      <c r="AD13" s="181" t="str">
        <f>IF(COUNTIF(C13:W13,"")=20,"",AB13-AC13)</f>
        <v/>
      </c>
      <c r="AE13" s="179" t="str">
        <f>IF(COUNTIF(C13:W13,"")=20,"",RANK(AF13,$AF$5:$AF$18,0))</f>
        <v/>
      </c>
      <c r="AF13" s="183" t="str">
        <f>IF(COUNTIF(C13:W13,"")=20,"",IF(AA13="",0,AA13*10000)+AD13*500+AB13*10)</f>
        <v/>
      </c>
      <c r="AG13" s="1"/>
    </row>
    <row r="14" spans="1:33" ht="13.15" customHeight="1">
      <c r="A14" s="195"/>
      <c r="B14" s="197"/>
      <c r="C14" s="17"/>
      <c r="D14" s="14" t="s">
        <v>13</v>
      </c>
      <c r="E14" s="18"/>
      <c r="F14" s="17"/>
      <c r="G14" s="14" t="s">
        <v>13</v>
      </c>
      <c r="H14" s="18"/>
      <c r="I14" s="17"/>
      <c r="J14" s="14" t="s">
        <v>13</v>
      </c>
      <c r="K14" s="18"/>
      <c r="L14" s="17"/>
      <c r="M14" s="14" t="s">
        <v>13</v>
      </c>
      <c r="N14" s="18"/>
      <c r="O14" s="190"/>
      <c r="P14" s="191"/>
      <c r="Q14" s="192"/>
      <c r="R14" s="13" t="str">
        <f>IF(Q16="","",Q16)</f>
        <v/>
      </c>
      <c r="S14" s="14" t="s">
        <v>13</v>
      </c>
      <c r="T14" s="16" t="str">
        <f>IF(O16="","",O16)</f>
        <v/>
      </c>
      <c r="U14" s="13" t="str">
        <f>IF(Q18="","",Q18)</f>
        <v/>
      </c>
      <c r="V14" s="14" t="s">
        <v>13</v>
      </c>
      <c r="W14" s="16" t="str">
        <f>IF(O18="","",O18)</f>
        <v/>
      </c>
      <c r="X14" s="182"/>
      <c r="Y14" s="182"/>
      <c r="Z14" s="182"/>
      <c r="AA14" s="180"/>
      <c r="AB14" s="182"/>
      <c r="AC14" s="182"/>
      <c r="AD14" s="182"/>
      <c r="AE14" s="180"/>
      <c r="AF14" s="183"/>
      <c r="AG14" s="1"/>
    </row>
    <row r="15" spans="1:33" ht="13.15" customHeight="1">
      <c r="A15" s="194">
        <v>6</v>
      </c>
      <c r="B15" s="196"/>
      <c r="C15" s="184" t="str">
        <f>IF(C16&gt;E16,"○",IF(C16&lt;E16,"●",IF(C16="","","△")))</f>
        <v/>
      </c>
      <c r="D15" s="185"/>
      <c r="E15" s="186"/>
      <c r="F15" s="184" t="str">
        <f>IF(F16&gt;H16,"○",IF(F16&lt;H16,"●",IF(F16="","","△")))</f>
        <v/>
      </c>
      <c r="G15" s="185"/>
      <c r="H15" s="186"/>
      <c r="I15" s="184" t="str">
        <f>IF(I16&gt;K16,"○",IF(I16&lt;K16,"●",IF(I16="","","△")))</f>
        <v/>
      </c>
      <c r="J15" s="185"/>
      <c r="K15" s="186"/>
      <c r="L15" s="184" t="str">
        <f>IF(L16&gt;N16,"○",IF(L16&lt;N16,"●",IF(L16="","","△")))</f>
        <v/>
      </c>
      <c r="M15" s="185"/>
      <c r="N15" s="186"/>
      <c r="O15" s="184" t="str">
        <f>IF(O16&gt;Q16,"○",IF(O16&lt;Q16,"●",IF(O16="","","△")))</f>
        <v/>
      </c>
      <c r="P15" s="185"/>
      <c r="Q15" s="186"/>
      <c r="R15" s="187" t="s">
        <v>12</v>
      </c>
      <c r="S15" s="188"/>
      <c r="T15" s="189"/>
      <c r="U15" s="198" t="str">
        <f>IF(R17="○","●",IF(R17="●","○",IF(R17="","","△")))</f>
        <v/>
      </c>
      <c r="V15" s="188"/>
      <c r="W15" s="199"/>
      <c r="X15" s="181" t="str">
        <f>IF(COUNTIF(C15:W15,"")=20,"",COUNTIF(C15:W15,"○"))</f>
        <v/>
      </c>
      <c r="Y15" s="193" t="str">
        <f>IF(COUNTIF(C15:W15,"")=20,"",COUNTIF(C15:W15,"●"))</f>
        <v/>
      </c>
      <c r="Z15" s="181" t="str">
        <f>IF(COUNTIF(C15:W15,"")=20,"",COUNTIF(C15:W15,"△"))</f>
        <v/>
      </c>
      <c r="AA15" s="179" t="str">
        <f>IF(X15="","",X15*3+Z15)</f>
        <v/>
      </c>
      <c r="AB15" s="181" t="str">
        <f>IF(COUNTIF(C15:W15,"")=20,"",IF(C16="",0,C16)+IF(F16="",0,F16)+IF(I16="",0,I16)+IF(L16="",0,L16)+IF(O16="",0,O16)+IF(R16="",0,R16)+IF(U16="",0,U16))</f>
        <v/>
      </c>
      <c r="AC15" s="181" t="str">
        <f>IF(COUNTIF(C15:W15,"")=20,"",IF(E16="",0,E16)+IF(H16="",0,H16)+IF(K16="",0,K16)+IF(N16="",0,N16)+IF(Q16="",0,Q16)+IF(T16="",0,T16)+IF(W16="",0,W16))</f>
        <v/>
      </c>
      <c r="AD15" s="181" t="str">
        <f>IF(COUNTIF(C15:W15,"")=20,"",AB15-AC15)</f>
        <v/>
      </c>
      <c r="AE15" s="179" t="str">
        <f>IF(COUNTIF(C15:W15,"")=20,"",RANK(AF15,$AF$5:$AF$18,0))</f>
        <v/>
      </c>
      <c r="AF15" s="183" t="str">
        <f>IF(COUNTIF(C15:W15,"")=20,"",IF(AA15="",0,AA15*10000)+AD15*500+AB15*10)</f>
        <v/>
      </c>
      <c r="AG15" s="1"/>
    </row>
    <row r="16" spans="1:33" ht="13.15" customHeight="1">
      <c r="A16" s="195"/>
      <c r="B16" s="197"/>
      <c r="C16" s="17"/>
      <c r="D16" s="14" t="s">
        <v>13</v>
      </c>
      <c r="E16" s="18"/>
      <c r="F16" s="17"/>
      <c r="G16" s="14" t="s">
        <v>13</v>
      </c>
      <c r="H16" s="18"/>
      <c r="I16" s="17"/>
      <c r="J16" s="14" t="s">
        <v>13</v>
      </c>
      <c r="K16" s="18"/>
      <c r="L16" s="17"/>
      <c r="M16" s="14" t="s">
        <v>13</v>
      </c>
      <c r="N16" s="18"/>
      <c r="O16" s="17"/>
      <c r="P16" s="14" t="s">
        <v>13</v>
      </c>
      <c r="Q16" s="18"/>
      <c r="R16" s="190"/>
      <c r="S16" s="191"/>
      <c r="T16" s="192"/>
      <c r="U16" s="13" t="str">
        <f>IF(T18="","",T18)</f>
        <v/>
      </c>
      <c r="V16" s="14" t="s">
        <v>13</v>
      </c>
      <c r="W16" s="16" t="str">
        <f>IF(R18="","",R18)</f>
        <v/>
      </c>
      <c r="X16" s="182"/>
      <c r="Y16" s="182"/>
      <c r="Z16" s="182"/>
      <c r="AA16" s="180"/>
      <c r="AB16" s="182"/>
      <c r="AC16" s="182"/>
      <c r="AD16" s="182"/>
      <c r="AE16" s="180"/>
      <c r="AF16" s="183"/>
      <c r="AG16" s="1"/>
    </row>
    <row r="17" spans="1:33" ht="13.15" customHeight="1">
      <c r="A17" s="194">
        <v>7</v>
      </c>
      <c r="B17" s="196"/>
      <c r="C17" s="184" t="str">
        <f>IF(C18&gt;E18,"○",IF(C18&lt;E18,"●",IF(C18="","","△")))</f>
        <v/>
      </c>
      <c r="D17" s="185"/>
      <c r="E17" s="186"/>
      <c r="F17" s="184" t="str">
        <f>IF(F18&gt;H18,"○",IF(F18&lt;H18,"●",IF(F18="","","△")))</f>
        <v/>
      </c>
      <c r="G17" s="185"/>
      <c r="H17" s="186"/>
      <c r="I17" s="184" t="str">
        <f>IF(I18&gt;K18,"○",IF(I18&lt;K18,"●",IF(I18="","","△")))</f>
        <v/>
      </c>
      <c r="J17" s="185"/>
      <c r="K17" s="186"/>
      <c r="L17" s="184" t="str">
        <f>IF(L18&gt;N18,"○",IF(L18&lt;N18,"●",IF(L18="","","△")))</f>
        <v/>
      </c>
      <c r="M17" s="185"/>
      <c r="N17" s="186"/>
      <c r="O17" s="184" t="str">
        <f>IF(O18&gt;Q18,"○",IF(O18&lt;Q18,"●",IF(O18="","","△")))</f>
        <v/>
      </c>
      <c r="P17" s="185"/>
      <c r="Q17" s="186"/>
      <c r="R17" s="184" t="str">
        <f>IF(R18&gt;T18,"○",IF(R18&lt;T18,"●",IF(R18="","","△")))</f>
        <v/>
      </c>
      <c r="S17" s="185"/>
      <c r="T17" s="186"/>
      <c r="U17" s="187" t="s">
        <v>12</v>
      </c>
      <c r="V17" s="188"/>
      <c r="W17" s="189"/>
      <c r="X17" s="181" t="str">
        <f>IF(COUNTIF(C17:W17,"")=20,"",COUNTIF(C17:W17,"○"))</f>
        <v/>
      </c>
      <c r="Y17" s="193" t="str">
        <f>IF(COUNTIF(C17:W17,"")=20,"",COUNTIF(C17:W17,"●"))</f>
        <v/>
      </c>
      <c r="Z17" s="181" t="str">
        <f>IF(COUNTIF(C17:W17,"")=20,"",COUNTIF(C17:W17,"△"))</f>
        <v/>
      </c>
      <c r="AA17" s="179" t="str">
        <f>IF(X17="","",X17*3+Z17)</f>
        <v/>
      </c>
      <c r="AB17" s="181" t="str">
        <f>IF(COUNTIF(C17:W17,"")=20,"",IF(C18="",0,C18)+IF(F18="",0,F18)+IF(I18="",0,I18)+IF(L18="",0,L18)+IF(O18="",0,O18)+IF(R18="",0,R18)+IF(U18="",0,U18))</f>
        <v/>
      </c>
      <c r="AC17" s="181" t="str">
        <f>IF(COUNTIF(C17:W17,"")=20,"",IF(E18="",0,E18)+IF(H18="",0,H18)+IF(K18="",0,K18)+IF(N18="",0,N18)+IF(Q18="",0,Q18)+IF(T18="",0,T18)+IF(W18="",0,W18))</f>
        <v/>
      </c>
      <c r="AD17" s="181" t="str">
        <f>IF(COUNTIF(C17:W17,"")=20,"",AB17-AC17)</f>
        <v/>
      </c>
      <c r="AE17" s="179" t="str">
        <f>IF(COUNTIF(C17:W17,"")=20,"",RANK(AF17,$AF$5:$AF$18,0))</f>
        <v/>
      </c>
      <c r="AF17" s="183" t="str">
        <f>IF(COUNTIF(C17:W17,"")=20,"",IF(AA17="",0,AA17*10000)+AD17*500+AB17*10)</f>
        <v/>
      </c>
      <c r="AG17" s="1"/>
    </row>
    <row r="18" spans="1:33" ht="13.15" customHeight="1">
      <c r="A18" s="195"/>
      <c r="B18" s="197"/>
      <c r="C18" s="17"/>
      <c r="D18" s="14" t="s">
        <v>13</v>
      </c>
      <c r="E18" s="18"/>
      <c r="F18" s="17"/>
      <c r="G18" s="14" t="s">
        <v>13</v>
      </c>
      <c r="H18" s="18"/>
      <c r="I18" s="17"/>
      <c r="J18" s="14" t="s">
        <v>13</v>
      </c>
      <c r="K18" s="18"/>
      <c r="L18" s="17"/>
      <c r="M18" s="14" t="s">
        <v>13</v>
      </c>
      <c r="N18" s="18"/>
      <c r="O18" s="17"/>
      <c r="P18" s="14" t="s">
        <v>13</v>
      </c>
      <c r="Q18" s="18"/>
      <c r="R18" s="17"/>
      <c r="S18" s="14" t="s">
        <v>13</v>
      </c>
      <c r="T18" s="18"/>
      <c r="U18" s="190"/>
      <c r="V18" s="191"/>
      <c r="W18" s="192"/>
      <c r="X18" s="182"/>
      <c r="Y18" s="182"/>
      <c r="Z18" s="182"/>
      <c r="AA18" s="180"/>
      <c r="AB18" s="182"/>
      <c r="AC18" s="182"/>
      <c r="AD18" s="182"/>
      <c r="AE18" s="180"/>
      <c r="AF18" s="183"/>
      <c r="AG18" s="1"/>
    </row>
    <row r="19" spans="1:33" ht="13.15" customHeight="1">
      <c r="A19" s="19"/>
      <c r="B19" s="20"/>
      <c r="C19" s="21"/>
      <c r="D19" s="22" t="s">
        <v>14</v>
      </c>
      <c r="E19" s="23"/>
      <c r="F19" s="23"/>
      <c r="G19" s="24"/>
      <c r="H19" s="23"/>
      <c r="I19" s="23"/>
      <c r="J19" s="24"/>
      <c r="K19" s="23"/>
      <c r="L19" s="23"/>
      <c r="M19" s="25"/>
      <c r="N19" s="21"/>
      <c r="O19" s="21"/>
      <c r="P19" s="25"/>
      <c r="Q19" s="19"/>
      <c r="R19" s="19"/>
      <c r="S19" s="26"/>
      <c r="T19" s="19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8"/>
      <c r="AG19"/>
    </row>
    <row r="20" spans="1:33" ht="25.15" customHeight="1">
      <c r="A20" s="170" t="str">
        <f>A3</f>
        <v>ブロック</v>
      </c>
      <c r="B20" s="170"/>
      <c r="C20" s="177"/>
      <c r="D20" s="177"/>
      <c r="E20" s="29"/>
      <c r="F20" s="172"/>
      <c r="G20" s="172"/>
      <c r="H20" s="30" t="s">
        <v>15</v>
      </c>
      <c r="I20" s="172"/>
      <c r="J20" s="172"/>
      <c r="K20" s="31" t="s">
        <v>16</v>
      </c>
      <c r="L20" s="32"/>
      <c r="M20" s="172" t="s">
        <v>17</v>
      </c>
      <c r="N20" s="174"/>
      <c r="O20" s="172" t="s">
        <v>18</v>
      </c>
      <c r="P20" s="172"/>
      <c r="Q20" s="172"/>
      <c r="R20" s="172"/>
      <c r="S20" s="172"/>
      <c r="T20" s="172"/>
      <c r="U20" s="172"/>
      <c r="V20" s="172"/>
      <c r="W20" s="172"/>
      <c r="X20" s="20"/>
      <c r="Y20" s="20"/>
      <c r="Z20" s="20"/>
      <c r="AA20" s="178"/>
      <c r="AB20" s="178"/>
      <c r="AC20" s="178"/>
      <c r="AD20" s="178"/>
      <c r="AE20" s="178"/>
    </row>
    <row r="21" spans="1:33" ht="18" customHeight="1">
      <c r="A21" s="34" t="s">
        <v>19</v>
      </c>
      <c r="B21" s="162" t="s">
        <v>20</v>
      </c>
      <c r="C21" s="163"/>
      <c r="D21" s="164" t="s">
        <v>21</v>
      </c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6"/>
      <c r="W21" s="167" t="s">
        <v>22</v>
      </c>
      <c r="X21" s="168"/>
      <c r="Y21" s="169"/>
      <c r="Z21" s="167" t="s">
        <v>23</v>
      </c>
      <c r="AA21" s="168"/>
      <c r="AB21" s="169"/>
      <c r="AC21" s="167" t="s">
        <v>23</v>
      </c>
      <c r="AD21" s="168"/>
      <c r="AE21" s="169"/>
    </row>
    <row r="22" spans="1:33" ht="18" customHeight="1">
      <c r="A22" s="35">
        <v>1</v>
      </c>
      <c r="B22" s="154"/>
      <c r="C22" s="155"/>
      <c r="D22" s="156"/>
      <c r="E22" s="157"/>
      <c r="F22" s="157"/>
      <c r="G22" s="157"/>
      <c r="H22" s="157"/>
      <c r="I22" s="157"/>
      <c r="J22" s="158"/>
      <c r="K22" s="159"/>
      <c r="L22" s="160"/>
      <c r="M22" s="36" t="s">
        <v>24</v>
      </c>
      <c r="N22" s="160"/>
      <c r="O22" s="161"/>
      <c r="P22" s="156"/>
      <c r="Q22" s="157"/>
      <c r="R22" s="157"/>
      <c r="S22" s="157"/>
      <c r="T22" s="157"/>
      <c r="U22" s="157"/>
      <c r="V22" s="158"/>
      <c r="W22" s="151"/>
      <c r="X22" s="152"/>
      <c r="Y22" s="153"/>
      <c r="Z22" s="151"/>
      <c r="AA22" s="152"/>
      <c r="AB22" s="153"/>
      <c r="AC22" s="151"/>
      <c r="AD22" s="152"/>
      <c r="AE22" s="153"/>
    </row>
    <row r="23" spans="1:33" ht="18" customHeight="1">
      <c r="A23" s="35">
        <v>2</v>
      </c>
      <c r="B23" s="154"/>
      <c r="C23" s="155"/>
      <c r="D23" s="156"/>
      <c r="E23" s="157"/>
      <c r="F23" s="157"/>
      <c r="G23" s="157"/>
      <c r="H23" s="157"/>
      <c r="I23" s="157"/>
      <c r="J23" s="158"/>
      <c r="K23" s="159"/>
      <c r="L23" s="160"/>
      <c r="M23" s="36" t="s">
        <v>24</v>
      </c>
      <c r="N23" s="160"/>
      <c r="O23" s="161"/>
      <c r="P23" s="156"/>
      <c r="Q23" s="157"/>
      <c r="R23" s="157"/>
      <c r="S23" s="157"/>
      <c r="T23" s="157"/>
      <c r="U23" s="157"/>
      <c r="V23" s="158"/>
      <c r="W23" s="151"/>
      <c r="X23" s="152"/>
      <c r="Y23" s="153"/>
      <c r="Z23" s="151"/>
      <c r="AA23" s="152"/>
      <c r="AB23" s="153"/>
      <c r="AC23" s="151"/>
      <c r="AD23" s="152"/>
      <c r="AE23" s="153"/>
    </row>
    <row r="24" spans="1:33" ht="18" customHeight="1">
      <c r="A24" s="35">
        <v>3</v>
      </c>
      <c r="B24" s="154"/>
      <c r="C24" s="155"/>
      <c r="D24" s="156"/>
      <c r="E24" s="157"/>
      <c r="F24" s="157"/>
      <c r="G24" s="157"/>
      <c r="H24" s="157"/>
      <c r="I24" s="157"/>
      <c r="J24" s="158"/>
      <c r="K24" s="159"/>
      <c r="L24" s="160"/>
      <c r="M24" s="36" t="s">
        <v>24</v>
      </c>
      <c r="N24" s="160"/>
      <c r="O24" s="161"/>
      <c r="P24" s="156"/>
      <c r="Q24" s="157"/>
      <c r="R24" s="157"/>
      <c r="S24" s="157"/>
      <c r="T24" s="157"/>
      <c r="U24" s="157"/>
      <c r="V24" s="158"/>
      <c r="W24" s="151"/>
      <c r="X24" s="152"/>
      <c r="Y24" s="153"/>
      <c r="Z24" s="151"/>
      <c r="AA24" s="152"/>
      <c r="AB24" s="153"/>
      <c r="AC24" s="151"/>
      <c r="AD24" s="152"/>
      <c r="AE24" s="153"/>
    </row>
    <row r="25" spans="1:33" ht="18" customHeight="1">
      <c r="A25" s="35">
        <v>4</v>
      </c>
      <c r="B25" s="154"/>
      <c r="C25" s="155"/>
      <c r="D25" s="156"/>
      <c r="E25" s="157"/>
      <c r="F25" s="157"/>
      <c r="G25" s="157"/>
      <c r="H25" s="157"/>
      <c r="I25" s="157"/>
      <c r="J25" s="158"/>
      <c r="K25" s="159"/>
      <c r="L25" s="160"/>
      <c r="M25" s="36" t="s">
        <v>24</v>
      </c>
      <c r="N25" s="160"/>
      <c r="O25" s="161"/>
      <c r="P25" s="156"/>
      <c r="Q25" s="157"/>
      <c r="R25" s="157"/>
      <c r="S25" s="157"/>
      <c r="T25" s="157"/>
      <c r="U25" s="157"/>
      <c r="V25" s="158"/>
      <c r="W25" s="151"/>
      <c r="X25" s="152"/>
      <c r="Y25" s="153"/>
      <c r="Z25" s="151"/>
      <c r="AA25" s="152"/>
      <c r="AB25" s="153"/>
      <c r="AC25" s="151"/>
      <c r="AD25" s="152"/>
      <c r="AE25" s="153"/>
    </row>
    <row r="26" spans="1:33" ht="18" customHeight="1">
      <c r="A26" s="35">
        <v>5</v>
      </c>
      <c r="B26" s="154"/>
      <c r="C26" s="155"/>
      <c r="D26" s="156"/>
      <c r="E26" s="157"/>
      <c r="F26" s="157"/>
      <c r="G26" s="157"/>
      <c r="H26" s="157"/>
      <c r="I26" s="157"/>
      <c r="J26" s="158"/>
      <c r="K26" s="159"/>
      <c r="L26" s="160"/>
      <c r="M26" s="36" t="s">
        <v>24</v>
      </c>
      <c r="N26" s="160"/>
      <c r="O26" s="161"/>
      <c r="P26" s="156"/>
      <c r="Q26" s="157"/>
      <c r="R26" s="157"/>
      <c r="S26" s="157"/>
      <c r="T26" s="157"/>
      <c r="U26" s="157"/>
      <c r="V26" s="158"/>
      <c r="W26" s="151"/>
      <c r="X26" s="152"/>
      <c r="Y26" s="153"/>
      <c r="Z26" s="151"/>
      <c r="AA26" s="152"/>
      <c r="AB26" s="153"/>
      <c r="AC26" s="151"/>
      <c r="AD26" s="152"/>
      <c r="AE26" s="153"/>
    </row>
    <row r="27" spans="1:33" ht="18" customHeight="1">
      <c r="A27" s="35">
        <v>6</v>
      </c>
      <c r="B27" s="154"/>
      <c r="C27" s="155"/>
      <c r="D27" s="156"/>
      <c r="E27" s="157"/>
      <c r="F27" s="157"/>
      <c r="G27" s="157"/>
      <c r="H27" s="157"/>
      <c r="I27" s="157"/>
      <c r="J27" s="158"/>
      <c r="K27" s="159"/>
      <c r="L27" s="160"/>
      <c r="M27" s="36" t="s">
        <v>24</v>
      </c>
      <c r="N27" s="160"/>
      <c r="O27" s="161"/>
      <c r="P27" s="156"/>
      <c r="Q27" s="157"/>
      <c r="R27" s="157"/>
      <c r="S27" s="157"/>
      <c r="T27" s="157"/>
      <c r="U27" s="157"/>
      <c r="V27" s="158"/>
      <c r="W27" s="151"/>
      <c r="X27" s="152"/>
      <c r="Y27" s="153"/>
      <c r="Z27" s="151"/>
      <c r="AA27" s="152"/>
      <c r="AB27" s="153"/>
      <c r="AC27" s="151"/>
      <c r="AD27" s="152"/>
      <c r="AE27" s="153"/>
    </row>
    <row r="28" spans="1:33" ht="18" customHeight="1">
      <c r="A28" s="35">
        <v>7</v>
      </c>
      <c r="B28" s="154"/>
      <c r="C28" s="155"/>
      <c r="D28" s="156"/>
      <c r="E28" s="157"/>
      <c r="F28" s="157"/>
      <c r="G28" s="157"/>
      <c r="H28" s="157"/>
      <c r="I28" s="157"/>
      <c r="J28" s="158"/>
      <c r="K28" s="159"/>
      <c r="L28" s="160"/>
      <c r="M28" s="36" t="s">
        <v>24</v>
      </c>
      <c r="N28" s="160"/>
      <c r="O28" s="161"/>
      <c r="P28" s="156"/>
      <c r="Q28" s="157"/>
      <c r="R28" s="157"/>
      <c r="S28" s="157"/>
      <c r="T28" s="157"/>
      <c r="U28" s="157"/>
      <c r="V28" s="158"/>
      <c r="W28" s="151"/>
      <c r="X28" s="152"/>
      <c r="Y28" s="153"/>
      <c r="Z28" s="151"/>
      <c r="AA28" s="152"/>
      <c r="AB28" s="153"/>
      <c r="AC28" s="151"/>
      <c r="AD28" s="152"/>
      <c r="AE28" s="153"/>
    </row>
    <row r="29" spans="1:33" ht="25.15" customHeight="1">
      <c r="A29" s="170" t="str">
        <f>A3</f>
        <v>ブロック</v>
      </c>
      <c r="B29" s="170"/>
      <c r="C29" s="171"/>
      <c r="D29" s="171"/>
      <c r="E29" s="37"/>
      <c r="F29" s="172"/>
      <c r="G29" s="172"/>
      <c r="H29" s="30" t="s">
        <v>15</v>
      </c>
      <c r="I29" s="172"/>
      <c r="J29" s="172"/>
      <c r="K29" s="31" t="s">
        <v>16</v>
      </c>
      <c r="L29" s="32"/>
      <c r="M29" s="173" t="s">
        <v>17</v>
      </c>
      <c r="N29" s="174"/>
      <c r="O29" s="172" t="s">
        <v>18</v>
      </c>
      <c r="P29" s="172"/>
      <c r="Q29" s="172"/>
      <c r="R29" s="172"/>
      <c r="S29" s="172"/>
      <c r="T29" s="172"/>
      <c r="U29" s="172"/>
      <c r="V29" s="172"/>
      <c r="W29" s="173"/>
      <c r="X29" s="37"/>
      <c r="Y29" s="37"/>
      <c r="Z29" s="37"/>
      <c r="AA29" s="175">
        <f>AA20</f>
        <v>0</v>
      </c>
      <c r="AB29" s="176"/>
      <c r="AC29" s="176"/>
      <c r="AD29" s="176"/>
      <c r="AE29" s="176"/>
    </row>
    <row r="30" spans="1:33" ht="18" customHeight="1">
      <c r="A30" s="34" t="s">
        <v>19</v>
      </c>
      <c r="B30" s="162" t="s">
        <v>20</v>
      </c>
      <c r="C30" s="163"/>
      <c r="D30" s="164" t="s">
        <v>25</v>
      </c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6"/>
      <c r="W30" s="167" t="s">
        <v>22</v>
      </c>
      <c r="X30" s="168"/>
      <c r="Y30" s="169"/>
      <c r="Z30" s="167" t="s">
        <v>23</v>
      </c>
      <c r="AA30" s="168"/>
      <c r="AB30" s="169"/>
      <c r="AC30" s="167" t="s">
        <v>23</v>
      </c>
      <c r="AD30" s="168"/>
      <c r="AE30" s="169"/>
    </row>
    <row r="31" spans="1:33" ht="18" customHeight="1">
      <c r="A31" s="35">
        <v>1</v>
      </c>
      <c r="B31" s="154"/>
      <c r="C31" s="155"/>
      <c r="D31" s="156"/>
      <c r="E31" s="157"/>
      <c r="F31" s="157"/>
      <c r="G31" s="157"/>
      <c r="H31" s="157"/>
      <c r="I31" s="157"/>
      <c r="J31" s="158"/>
      <c r="K31" s="159"/>
      <c r="L31" s="160"/>
      <c r="M31" s="36"/>
      <c r="N31" s="160"/>
      <c r="O31" s="161"/>
      <c r="P31" s="156"/>
      <c r="Q31" s="157"/>
      <c r="R31" s="157"/>
      <c r="S31" s="157"/>
      <c r="T31" s="157"/>
      <c r="U31" s="157"/>
      <c r="V31" s="158"/>
      <c r="W31" s="151"/>
      <c r="X31" s="152"/>
      <c r="Y31" s="153"/>
      <c r="Z31" s="151"/>
      <c r="AA31" s="152"/>
      <c r="AB31" s="153"/>
      <c r="AC31" s="151"/>
      <c r="AD31" s="152"/>
      <c r="AE31" s="153"/>
    </row>
    <row r="32" spans="1:33" ht="18" customHeight="1">
      <c r="A32" s="35">
        <v>2</v>
      </c>
      <c r="B32" s="154"/>
      <c r="C32" s="155"/>
      <c r="D32" s="156"/>
      <c r="E32" s="157"/>
      <c r="F32" s="157"/>
      <c r="G32" s="157"/>
      <c r="H32" s="157"/>
      <c r="I32" s="157"/>
      <c r="J32" s="158"/>
      <c r="K32" s="159"/>
      <c r="L32" s="160"/>
      <c r="M32" s="36"/>
      <c r="N32" s="160"/>
      <c r="O32" s="161"/>
      <c r="P32" s="156"/>
      <c r="Q32" s="157"/>
      <c r="R32" s="157"/>
      <c r="S32" s="157"/>
      <c r="T32" s="157"/>
      <c r="U32" s="157"/>
      <c r="V32" s="158"/>
      <c r="W32" s="151"/>
      <c r="X32" s="152"/>
      <c r="Y32" s="153"/>
      <c r="Z32" s="151"/>
      <c r="AA32" s="152"/>
      <c r="AB32" s="153"/>
      <c r="AC32" s="151"/>
      <c r="AD32" s="152"/>
      <c r="AE32" s="153"/>
    </row>
    <row r="33" spans="1:31" ht="18" customHeight="1">
      <c r="A33" s="35">
        <v>3</v>
      </c>
      <c r="B33" s="154"/>
      <c r="C33" s="155"/>
      <c r="D33" s="156"/>
      <c r="E33" s="157"/>
      <c r="F33" s="157"/>
      <c r="G33" s="157"/>
      <c r="H33" s="157"/>
      <c r="I33" s="157"/>
      <c r="J33" s="158"/>
      <c r="K33" s="159"/>
      <c r="L33" s="160"/>
      <c r="M33" s="36"/>
      <c r="N33" s="160"/>
      <c r="O33" s="161"/>
      <c r="P33" s="156"/>
      <c r="Q33" s="157"/>
      <c r="R33" s="157"/>
      <c r="S33" s="157"/>
      <c r="T33" s="157"/>
      <c r="U33" s="157"/>
      <c r="V33" s="158"/>
      <c r="W33" s="151"/>
      <c r="X33" s="152"/>
      <c r="Y33" s="153"/>
      <c r="Z33" s="151"/>
      <c r="AA33" s="152"/>
      <c r="AB33" s="153"/>
      <c r="AC33" s="151"/>
      <c r="AD33" s="152"/>
      <c r="AE33" s="153"/>
    </row>
    <row r="34" spans="1:31" ht="18" customHeight="1">
      <c r="A34" s="35">
        <v>4</v>
      </c>
      <c r="B34" s="154"/>
      <c r="C34" s="155"/>
      <c r="D34" s="156"/>
      <c r="E34" s="157"/>
      <c r="F34" s="157"/>
      <c r="G34" s="157"/>
      <c r="H34" s="157"/>
      <c r="I34" s="157"/>
      <c r="J34" s="158"/>
      <c r="K34" s="159"/>
      <c r="L34" s="160"/>
      <c r="M34" s="36"/>
      <c r="N34" s="160"/>
      <c r="O34" s="161"/>
      <c r="P34" s="156"/>
      <c r="Q34" s="157"/>
      <c r="R34" s="157"/>
      <c r="S34" s="157"/>
      <c r="T34" s="157"/>
      <c r="U34" s="157"/>
      <c r="V34" s="158"/>
      <c r="W34" s="151"/>
      <c r="X34" s="152"/>
      <c r="Y34" s="153"/>
      <c r="Z34" s="151"/>
      <c r="AA34" s="152"/>
      <c r="AB34" s="153"/>
      <c r="AC34" s="151"/>
      <c r="AD34" s="152"/>
      <c r="AE34" s="153"/>
    </row>
    <row r="35" spans="1:31" ht="18" customHeight="1">
      <c r="A35" s="35">
        <v>5</v>
      </c>
      <c r="B35" s="154"/>
      <c r="C35" s="155"/>
      <c r="D35" s="156"/>
      <c r="E35" s="157"/>
      <c r="F35" s="157"/>
      <c r="G35" s="157"/>
      <c r="H35" s="157"/>
      <c r="I35" s="157"/>
      <c r="J35" s="158"/>
      <c r="K35" s="159"/>
      <c r="L35" s="160"/>
      <c r="M35" s="36"/>
      <c r="N35" s="160"/>
      <c r="O35" s="161"/>
      <c r="P35" s="156"/>
      <c r="Q35" s="157"/>
      <c r="R35" s="157"/>
      <c r="S35" s="157"/>
      <c r="T35" s="157"/>
      <c r="U35" s="157"/>
      <c r="V35" s="158"/>
      <c r="W35" s="151"/>
      <c r="X35" s="152"/>
      <c r="Y35" s="153"/>
      <c r="Z35" s="151"/>
      <c r="AA35" s="152"/>
      <c r="AB35" s="153"/>
      <c r="AC35" s="151"/>
      <c r="AD35" s="152"/>
      <c r="AE35" s="153"/>
    </row>
    <row r="36" spans="1:31" ht="18" customHeight="1">
      <c r="A36" s="35">
        <v>6</v>
      </c>
      <c r="B36" s="154"/>
      <c r="C36" s="155"/>
      <c r="D36" s="156"/>
      <c r="E36" s="157"/>
      <c r="F36" s="157"/>
      <c r="G36" s="157"/>
      <c r="H36" s="157"/>
      <c r="I36" s="157"/>
      <c r="J36" s="158"/>
      <c r="K36" s="159"/>
      <c r="L36" s="160"/>
      <c r="M36" s="36"/>
      <c r="N36" s="160"/>
      <c r="O36" s="161"/>
      <c r="P36" s="156"/>
      <c r="Q36" s="157"/>
      <c r="R36" s="157"/>
      <c r="S36" s="157"/>
      <c r="T36" s="157"/>
      <c r="U36" s="157"/>
      <c r="V36" s="158"/>
      <c r="W36" s="151"/>
      <c r="X36" s="152"/>
      <c r="Y36" s="153"/>
      <c r="Z36" s="151"/>
      <c r="AA36" s="152"/>
      <c r="AB36" s="153"/>
      <c r="AC36" s="151"/>
      <c r="AD36" s="152"/>
      <c r="AE36" s="153"/>
    </row>
    <row r="37" spans="1:31" ht="18" customHeight="1">
      <c r="A37" s="35">
        <v>7</v>
      </c>
      <c r="B37" s="154"/>
      <c r="C37" s="155"/>
      <c r="D37" s="156"/>
      <c r="E37" s="157"/>
      <c r="F37" s="157"/>
      <c r="G37" s="157"/>
      <c r="H37" s="157"/>
      <c r="I37" s="157"/>
      <c r="J37" s="158"/>
      <c r="K37" s="159"/>
      <c r="L37" s="160"/>
      <c r="M37" s="36"/>
      <c r="N37" s="160"/>
      <c r="O37" s="161"/>
      <c r="P37" s="156"/>
      <c r="Q37" s="157"/>
      <c r="R37" s="157"/>
      <c r="S37" s="157"/>
      <c r="T37" s="157"/>
      <c r="U37" s="157"/>
      <c r="V37" s="158"/>
      <c r="W37" s="151"/>
      <c r="X37" s="152"/>
      <c r="Y37" s="153"/>
      <c r="Z37" s="151"/>
      <c r="AA37" s="152"/>
      <c r="AB37" s="153"/>
      <c r="AC37" s="151"/>
      <c r="AD37" s="152"/>
      <c r="AE37" s="153"/>
    </row>
    <row r="38" spans="1:31" ht="25.15" customHeight="1">
      <c r="A38" s="170" t="str">
        <f>A3</f>
        <v>ブロック</v>
      </c>
      <c r="B38" s="170"/>
      <c r="C38" s="171"/>
      <c r="D38" s="171"/>
      <c r="E38" s="37"/>
      <c r="F38" s="172"/>
      <c r="G38" s="172"/>
      <c r="H38" s="30" t="s">
        <v>15</v>
      </c>
      <c r="I38" s="172"/>
      <c r="J38" s="172"/>
      <c r="K38" s="31" t="s">
        <v>16</v>
      </c>
      <c r="L38" s="32"/>
      <c r="M38" s="173" t="s">
        <v>17</v>
      </c>
      <c r="N38" s="174"/>
      <c r="O38" s="172" t="s">
        <v>18</v>
      </c>
      <c r="P38" s="172"/>
      <c r="Q38" s="172"/>
      <c r="R38" s="172"/>
      <c r="S38" s="172"/>
      <c r="T38" s="172"/>
      <c r="U38" s="172"/>
      <c r="V38" s="172"/>
      <c r="W38" s="173"/>
      <c r="X38" s="37"/>
      <c r="Y38" s="37"/>
      <c r="Z38" s="37"/>
      <c r="AA38" s="175">
        <f>AA20</f>
        <v>0</v>
      </c>
      <c r="AB38" s="176"/>
      <c r="AC38" s="176"/>
      <c r="AD38" s="176"/>
      <c r="AE38" s="176"/>
    </row>
    <row r="39" spans="1:31" ht="18" customHeight="1">
      <c r="A39" s="34" t="s">
        <v>19</v>
      </c>
      <c r="B39" s="162" t="s">
        <v>20</v>
      </c>
      <c r="C39" s="163"/>
      <c r="D39" s="164" t="s">
        <v>25</v>
      </c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6"/>
      <c r="W39" s="167" t="s">
        <v>22</v>
      </c>
      <c r="X39" s="168"/>
      <c r="Y39" s="169"/>
      <c r="Z39" s="167" t="s">
        <v>23</v>
      </c>
      <c r="AA39" s="168"/>
      <c r="AB39" s="169"/>
      <c r="AC39" s="167" t="s">
        <v>23</v>
      </c>
      <c r="AD39" s="168"/>
      <c r="AE39" s="169"/>
    </row>
    <row r="40" spans="1:31" ht="18" customHeight="1">
      <c r="A40" s="35">
        <v>1</v>
      </c>
      <c r="B40" s="154"/>
      <c r="C40" s="155"/>
      <c r="D40" s="156"/>
      <c r="E40" s="157"/>
      <c r="F40" s="157"/>
      <c r="G40" s="157"/>
      <c r="H40" s="157"/>
      <c r="I40" s="157"/>
      <c r="J40" s="158"/>
      <c r="K40" s="159"/>
      <c r="L40" s="160"/>
      <c r="M40" s="36"/>
      <c r="N40" s="160"/>
      <c r="O40" s="161"/>
      <c r="P40" s="156"/>
      <c r="Q40" s="157"/>
      <c r="R40" s="157"/>
      <c r="S40" s="157"/>
      <c r="T40" s="157"/>
      <c r="U40" s="157"/>
      <c r="V40" s="158"/>
      <c r="W40" s="151"/>
      <c r="X40" s="152"/>
      <c r="Y40" s="153"/>
      <c r="Z40" s="151"/>
      <c r="AA40" s="152"/>
      <c r="AB40" s="153"/>
      <c r="AC40" s="151"/>
      <c r="AD40" s="152"/>
      <c r="AE40" s="153"/>
    </row>
    <row r="41" spans="1:31" ht="18" customHeight="1">
      <c r="A41" s="35">
        <v>2</v>
      </c>
      <c r="B41" s="154"/>
      <c r="C41" s="155"/>
      <c r="D41" s="156"/>
      <c r="E41" s="157"/>
      <c r="F41" s="157"/>
      <c r="G41" s="157"/>
      <c r="H41" s="157"/>
      <c r="I41" s="157"/>
      <c r="J41" s="158"/>
      <c r="K41" s="159"/>
      <c r="L41" s="160"/>
      <c r="M41" s="36"/>
      <c r="N41" s="160"/>
      <c r="O41" s="161"/>
      <c r="P41" s="156"/>
      <c r="Q41" s="157"/>
      <c r="R41" s="157"/>
      <c r="S41" s="157"/>
      <c r="T41" s="157"/>
      <c r="U41" s="157"/>
      <c r="V41" s="158"/>
      <c r="W41" s="151"/>
      <c r="X41" s="152"/>
      <c r="Y41" s="153"/>
      <c r="Z41" s="151"/>
      <c r="AA41" s="152"/>
      <c r="AB41" s="153"/>
      <c r="AC41" s="151"/>
      <c r="AD41" s="152"/>
      <c r="AE41" s="153"/>
    </row>
    <row r="42" spans="1:31" ht="18" customHeight="1">
      <c r="A42" s="35">
        <v>3</v>
      </c>
      <c r="B42" s="154"/>
      <c r="C42" s="155"/>
      <c r="D42" s="156"/>
      <c r="E42" s="157"/>
      <c r="F42" s="157"/>
      <c r="G42" s="157"/>
      <c r="H42" s="157"/>
      <c r="I42" s="157"/>
      <c r="J42" s="158"/>
      <c r="K42" s="159"/>
      <c r="L42" s="160"/>
      <c r="M42" s="36"/>
      <c r="N42" s="160"/>
      <c r="O42" s="161"/>
      <c r="P42" s="156"/>
      <c r="Q42" s="157"/>
      <c r="R42" s="157"/>
      <c r="S42" s="157"/>
      <c r="T42" s="157"/>
      <c r="U42" s="157"/>
      <c r="V42" s="158"/>
      <c r="W42" s="151"/>
      <c r="X42" s="152"/>
      <c r="Y42" s="153"/>
      <c r="Z42" s="151"/>
      <c r="AA42" s="152"/>
      <c r="AB42" s="153"/>
      <c r="AC42" s="151"/>
      <c r="AD42" s="152"/>
      <c r="AE42" s="153"/>
    </row>
    <row r="43" spans="1:31" ht="18" customHeight="1">
      <c r="A43" s="35">
        <v>4</v>
      </c>
      <c r="B43" s="154"/>
      <c r="C43" s="155"/>
      <c r="D43" s="156"/>
      <c r="E43" s="157"/>
      <c r="F43" s="157"/>
      <c r="G43" s="157"/>
      <c r="H43" s="157"/>
      <c r="I43" s="157"/>
      <c r="J43" s="158"/>
      <c r="K43" s="159"/>
      <c r="L43" s="160"/>
      <c r="M43" s="36"/>
      <c r="N43" s="160"/>
      <c r="O43" s="161"/>
      <c r="P43" s="156"/>
      <c r="Q43" s="157"/>
      <c r="R43" s="157"/>
      <c r="S43" s="157"/>
      <c r="T43" s="157"/>
      <c r="U43" s="157"/>
      <c r="V43" s="158"/>
      <c r="W43" s="151"/>
      <c r="X43" s="152"/>
      <c r="Y43" s="153"/>
      <c r="Z43" s="151"/>
      <c r="AA43" s="152"/>
      <c r="AB43" s="153"/>
      <c r="AC43" s="151"/>
      <c r="AD43" s="152"/>
      <c r="AE43" s="153"/>
    </row>
    <row r="44" spans="1:31" ht="18" customHeight="1">
      <c r="A44" s="35">
        <v>5</v>
      </c>
      <c r="B44" s="154"/>
      <c r="C44" s="155"/>
      <c r="D44" s="156"/>
      <c r="E44" s="157"/>
      <c r="F44" s="157"/>
      <c r="G44" s="157"/>
      <c r="H44" s="157"/>
      <c r="I44" s="157"/>
      <c r="J44" s="158"/>
      <c r="K44" s="159"/>
      <c r="L44" s="160"/>
      <c r="M44" s="36"/>
      <c r="N44" s="160"/>
      <c r="O44" s="161"/>
      <c r="P44" s="156"/>
      <c r="Q44" s="157"/>
      <c r="R44" s="157"/>
      <c r="S44" s="157"/>
      <c r="T44" s="157"/>
      <c r="U44" s="157"/>
      <c r="V44" s="158"/>
      <c r="W44" s="151"/>
      <c r="X44" s="152"/>
      <c r="Y44" s="153"/>
      <c r="Z44" s="151"/>
      <c r="AA44" s="152"/>
      <c r="AB44" s="153"/>
      <c r="AC44" s="151"/>
      <c r="AD44" s="152"/>
      <c r="AE44" s="153"/>
    </row>
    <row r="45" spans="1:31" ht="18" customHeight="1">
      <c r="A45" s="35">
        <v>6</v>
      </c>
      <c r="B45" s="154"/>
      <c r="C45" s="155"/>
      <c r="D45" s="156"/>
      <c r="E45" s="157"/>
      <c r="F45" s="157"/>
      <c r="G45" s="157"/>
      <c r="H45" s="157"/>
      <c r="I45" s="157"/>
      <c r="J45" s="158"/>
      <c r="K45" s="159"/>
      <c r="L45" s="160"/>
      <c r="M45" s="36"/>
      <c r="N45" s="160"/>
      <c r="O45" s="161"/>
      <c r="P45" s="156"/>
      <c r="Q45" s="157"/>
      <c r="R45" s="157"/>
      <c r="S45" s="157"/>
      <c r="T45" s="157"/>
      <c r="U45" s="157"/>
      <c r="V45" s="158"/>
      <c r="W45" s="151"/>
      <c r="X45" s="152"/>
      <c r="Y45" s="153"/>
      <c r="Z45" s="151"/>
      <c r="AA45" s="152"/>
      <c r="AB45" s="153"/>
      <c r="AC45" s="151"/>
      <c r="AD45" s="152"/>
      <c r="AE45" s="153"/>
    </row>
    <row r="46" spans="1:31" ht="18" customHeight="1">
      <c r="A46" s="35">
        <v>7</v>
      </c>
      <c r="B46" s="154"/>
      <c r="C46" s="155"/>
      <c r="D46" s="156"/>
      <c r="E46" s="157"/>
      <c r="F46" s="157"/>
      <c r="G46" s="157"/>
      <c r="H46" s="157"/>
      <c r="I46" s="157"/>
      <c r="J46" s="158"/>
      <c r="K46" s="159"/>
      <c r="L46" s="160"/>
      <c r="M46" s="36"/>
      <c r="N46" s="160"/>
      <c r="O46" s="161"/>
      <c r="P46" s="156"/>
      <c r="Q46" s="157"/>
      <c r="R46" s="157"/>
      <c r="S46" s="157"/>
      <c r="T46" s="157"/>
      <c r="U46" s="157"/>
      <c r="V46" s="158"/>
      <c r="W46" s="151"/>
      <c r="X46" s="152"/>
      <c r="Y46" s="153"/>
      <c r="Z46" s="151"/>
      <c r="AA46" s="152"/>
      <c r="AB46" s="153"/>
      <c r="AC46" s="151"/>
      <c r="AD46" s="152"/>
      <c r="AE46" s="153"/>
    </row>
    <row r="47" spans="1:31">
      <c r="A47" s="37"/>
      <c r="B47" s="149" t="s">
        <v>27</v>
      </c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</sheetData>
  <mergeCells count="346">
    <mergeCell ref="A1:AE1"/>
    <mergeCell ref="L2:O2"/>
    <mergeCell ref="P2:T2"/>
    <mergeCell ref="U2:X2"/>
    <mergeCell ref="Y2:Z2"/>
    <mergeCell ref="AA2:AE2"/>
    <mergeCell ref="A3:D3"/>
    <mergeCell ref="S3:T3"/>
    <mergeCell ref="U3:X3"/>
    <mergeCell ref="Y3:Z3"/>
    <mergeCell ref="AA3:AE3"/>
    <mergeCell ref="C4:E4"/>
    <mergeCell ref="F4:H4"/>
    <mergeCell ref="I4:K4"/>
    <mergeCell ref="L4:N4"/>
    <mergeCell ref="O4:Q4"/>
    <mergeCell ref="R4:T4"/>
    <mergeCell ref="U4:W4"/>
    <mergeCell ref="A5:A6"/>
    <mergeCell ref="B5:B6"/>
    <mergeCell ref="C5:E6"/>
    <mergeCell ref="F5:H5"/>
    <mergeCell ref="I5:K5"/>
    <mergeCell ref="L5:N5"/>
    <mergeCell ref="O5:Q5"/>
    <mergeCell ref="R5:T5"/>
    <mergeCell ref="AC5:AC6"/>
    <mergeCell ref="AD5:AD6"/>
    <mergeCell ref="AE5:AE6"/>
    <mergeCell ref="AF5:AF6"/>
    <mergeCell ref="A7:A8"/>
    <mergeCell ref="B7:B8"/>
    <mergeCell ref="C7:E7"/>
    <mergeCell ref="F7:H8"/>
    <mergeCell ref="I7:K7"/>
    <mergeCell ref="L7:N7"/>
    <mergeCell ref="U5:W5"/>
    <mergeCell ref="X5:X6"/>
    <mergeCell ref="Y5:Y6"/>
    <mergeCell ref="Z5:Z6"/>
    <mergeCell ref="AA5:AA6"/>
    <mergeCell ref="AB5:AB6"/>
    <mergeCell ref="AA7:AA8"/>
    <mergeCell ref="AB7:AB8"/>
    <mergeCell ref="AC7:AC8"/>
    <mergeCell ref="AD7:AD8"/>
    <mergeCell ref="AE7:AE8"/>
    <mergeCell ref="AF7:AF8"/>
    <mergeCell ref="O7:Q7"/>
    <mergeCell ref="R7:T7"/>
    <mergeCell ref="U7:W7"/>
    <mergeCell ref="X7:X8"/>
    <mergeCell ref="Y7:Y8"/>
    <mergeCell ref="Z7:Z8"/>
    <mergeCell ref="AD9:AD10"/>
    <mergeCell ref="AE9:AE10"/>
    <mergeCell ref="AF9:AF10"/>
    <mergeCell ref="O9:Q9"/>
    <mergeCell ref="R9:T9"/>
    <mergeCell ref="U9:W9"/>
    <mergeCell ref="X9:X10"/>
    <mergeCell ref="Y9:Y10"/>
    <mergeCell ref="Z9:Z10"/>
    <mergeCell ref="A11:A12"/>
    <mergeCell ref="B11:B12"/>
    <mergeCell ref="C11:E11"/>
    <mergeCell ref="F11:H11"/>
    <mergeCell ref="I11:K11"/>
    <mergeCell ref="L11:N12"/>
    <mergeCell ref="AA9:AA10"/>
    <mergeCell ref="AB9:AB10"/>
    <mergeCell ref="AC9:AC10"/>
    <mergeCell ref="A9:A10"/>
    <mergeCell ref="B9:B10"/>
    <mergeCell ref="C9:E9"/>
    <mergeCell ref="F9:H9"/>
    <mergeCell ref="I9:K10"/>
    <mergeCell ref="L9:N9"/>
    <mergeCell ref="AA11:AA12"/>
    <mergeCell ref="AB11:AB12"/>
    <mergeCell ref="AC11:AC12"/>
    <mergeCell ref="AD11:AD12"/>
    <mergeCell ref="AE11:AE12"/>
    <mergeCell ref="AF11:AF12"/>
    <mergeCell ref="O11:Q11"/>
    <mergeCell ref="R11:T11"/>
    <mergeCell ref="U11:W11"/>
    <mergeCell ref="X11:X12"/>
    <mergeCell ref="Y11:Y12"/>
    <mergeCell ref="Z11:Z12"/>
    <mergeCell ref="AD13:AD14"/>
    <mergeCell ref="AE13:AE14"/>
    <mergeCell ref="AF13:AF14"/>
    <mergeCell ref="O13:Q14"/>
    <mergeCell ref="R13:T13"/>
    <mergeCell ref="U13:W13"/>
    <mergeCell ref="X13:X14"/>
    <mergeCell ref="Y13:Y14"/>
    <mergeCell ref="Z13:Z14"/>
    <mergeCell ref="A15:A16"/>
    <mergeCell ref="B15:B16"/>
    <mergeCell ref="C15:E15"/>
    <mergeCell ref="F15:H15"/>
    <mergeCell ref="I15:K15"/>
    <mergeCell ref="L15:N15"/>
    <mergeCell ref="AA13:AA14"/>
    <mergeCell ref="AB13:AB14"/>
    <mergeCell ref="AC13:AC14"/>
    <mergeCell ref="A13:A14"/>
    <mergeCell ref="B13:B14"/>
    <mergeCell ref="C13:E13"/>
    <mergeCell ref="F13:H13"/>
    <mergeCell ref="I13:K13"/>
    <mergeCell ref="L13:N13"/>
    <mergeCell ref="AA15:AA16"/>
    <mergeCell ref="AB15:AB16"/>
    <mergeCell ref="AC15:AC16"/>
    <mergeCell ref="AD15:AD16"/>
    <mergeCell ref="AE15:AE16"/>
    <mergeCell ref="AF15:AF16"/>
    <mergeCell ref="O15:Q15"/>
    <mergeCell ref="R15:T16"/>
    <mergeCell ref="U15:W15"/>
    <mergeCell ref="X15:X16"/>
    <mergeCell ref="Y15:Y16"/>
    <mergeCell ref="Z15:Z16"/>
    <mergeCell ref="AF17:AF18"/>
    <mergeCell ref="O17:Q17"/>
    <mergeCell ref="R17:T17"/>
    <mergeCell ref="U17:W18"/>
    <mergeCell ref="X17:X18"/>
    <mergeCell ref="Y17:Y18"/>
    <mergeCell ref="Z17:Z18"/>
    <mergeCell ref="A17:A18"/>
    <mergeCell ref="B17:B18"/>
    <mergeCell ref="C17:E17"/>
    <mergeCell ref="F17:H17"/>
    <mergeCell ref="I17:K17"/>
    <mergeCell ref="L17:N17"/>
    <mergeCell ref="A20:D20"/>
    <mergeCell ref="F20:G20"/>
    <mergeCell ref="I20:J20"/>
    <mergeCell ref="M20:N20"/>
    <mergeCell ref="O20:W20"/>
    <mergeCell ref="AA20:AE20"/>
    <mergeCell ref="AA17:AA18"/>
    <mergeCell ref="AB17:AB18"/>
    <mergeCell ref="AC17:AC18"/>
    <mergeCell ref="AD17:AD18"/>
    <mergeCell ref="AE17:AE18"/>
    <mergeCell ref="B21:C21"/>
    <mergeCell ref="D21:V21"/>
    <mergeCell ref="W21:Y21"/>
    <mergeCell ref="Z21:AB21"/>
    <mergeCell ref="AC21:AE21"/>
    <mergeCell ref="B22:C22"/>
    <mergeCell ref="D22:J22"/>
    <mergeCell ref="K22:L22"/>
    <mergeCell ref="N22:O22"/>
    <mergeCell ref="P22:V22"/>
    <mergeCell ref="W22:Y22"/>
    <mergeCell ref="Z22:AB22"/>
    <mergeCell ref="AC22:AE22"/>
    <mergeCell ref="B23:C23"/>
    <mergeCell ref="D23:J23"/>
    <mergeCell ref="K23:L23"/>
    <mergeCell ref="N23:O23"/>
    <mergeCell ref="P23:V23"/>
    <mergeCell ref="W23:Y23"/>
    <mergeCell ref="Z23:AB23"/>
    <mergeCell ref="AC23:AE23"/>
    <mergeCell ref="B24:C24"/>
    <mergeCell ref="D24:J24"/>
    <mergeCell ref="K24:L24"/>
    <mergeCell ref="N24:O24"/>
    <mergeCell ref="P24:V24"/>
    <mergeCell ref="W24:Y24"/>
    <mergeCell ref="Z24:AB24"/>
    <mergeCell ref="AC24:AE24"/>
    <mergeCell ref="Z25:AB25"/>
    <mergeCell ref="AC25:AE25"/>
    <mergeCell ref="B26:C26"/>
    <mergeCell ref="D26:J26"/>
    <mergeCell ref="K26:L26"/>
    <mergeCell ref="N26:O26"/>
    <mergeCell ref="P26:V26"/>
    <mergeCell ref="W26:Y26"/>
    <mergeCell ref="Z26:AB26"/>
    <mergeCell ref="AC26:AE26"/>
    <mergeCell ref="B25:C25"/>
    <mergeCell ref="D25:J25"/>
    <mergeCell ref="K25:L25"/>
    <mergeCell ref="N25:O25"/>
    <mergeCell ref="P25:V25"/>
    <mergeCell ref="W25:Y25"/>
    <mergeCell ref="A29:D29"/>
    <mergeCell ref="F29:G29"/>
    <mergeCell ref="I29:J29"/>
    <mergeCell ref="M29:N29"/>
    <mergeCell ref="O29:W29"/>
    <mergeCell ref="AA29:AE29"/>
    <mergeCell ref="Z27:AB27"/>
    <mergeCell ref="AC27:AE27"/>
    <mergeCell ref="B28:C28"/>
    <mergeCell ref="D28:J28"/>
    <mergeCell ref="K28:L28"/>
    <mergeCell ref="N28:O28"/>
    <mergeCell ref="P28:V28"/>
    <mergeCell ref="W28:Y28"/>
    <mergeCell ref="Z28:AB28"/>
    <mergeCell ref="AC28:AE28"/>
    <mergeCell ref="B27:C27"/>
    <mergeCell ref="D27:J27"/>
    <mergeCell ref="K27:L27"/>
    <mergeCell ref="N27:O27"/>
    <mergeCell ref="P27:V27"/>
    <mergeCell ref="W27:Y27"/>
    <mergeCell ref="B30:C30"/>
    <mergeCell ref="D30:V30"/>
    <mergeCell ref="W30:Y30"/>
    <mergeCell ref="Z30:AB30"/>
    <mergeCell ref="AC30:AE30"/>
    <mergeCell ref="B31:C31"/>
    <mergeCell ref="D31:J31"/>
    <mergeCell ref="K31:L31"/>
    <mergeCell ref="N31:O31"/>
    <mergeCell ref="P31:V31"/>
    <mergeCell ref="W31:Y31"/>
    <mergeCell ref="Z31:AB31"/>
    <mergeCell ref="AC31:AE31"/>
    <mergeCell ref="B32:C32"/>
    <mergeCell ref="D32:J32"/>
    <mergeCell ref="K32:L32"/>
    <mergeCell ref="N32:O32"/>
    <mergeCell ref="P32:V32"/>
    <mergeCell ref="W32:Y32"/>
    <mergeCell ref="Z32:AB32"/>
    <mergeCell ref="AC32:AE32"/>
    <mergeCell ref="B33:C33"/>
    <mergeCell ref="D33:J33"/>
    <mergeCell ref="K33:L33"/>
    <mergeCell ref="N33:O33"/>
    <mergeCell ref="P33:V33"/>
    <mergeCell ref="W33:Y33"/>
    <mergeCell ref="Z33:AB33"/>
    <mergeCell ref="AC33:AE33"/>
    <mergeCell ref="Z34:AB34"/>
    <mergeCell ref="AC34:AE34"/>
    <mergeCell ref="B35:C35"/>
    <mergeCell ref="D35:J35"/>
    <mergeCell ref="K35:L35"/>
    <mergeCell ref="N35:O35"/>
    <mergeCell ref="P35:V35"/>
    <mergeCell ref="W35:Y35"/>
    <mergeCell ref="Z35:AB35"/>
    <mergeCell ref="AC35:AE35"/>
    <mergeCell ref="B34:C34"/>
    <mergeCell ref="D34:J34"/>
    <mergeCell ref="K34:L34"/>
    <mergeCell ref="N34:O34"/>
    <mergeCell ref="P34:V34"/>
    <mergeCell ref="W34:Y34"/>
    <mergeCell ref="A38:D38"/>
    <mergeCell ref="F38:G38"/>
    <mergeCell ref="I38:J38"/>
    <mergeCell ref="M38:N38"/>
    <mergeCell ref="O38:W38"/>
    <mergeCell ref="AA38:AE38"/>
    <mergeCell ref="Z36:AB36"/>
    <mergeCell ref="AC36:AE36"/>
    <mergeCell ref="B37:C37"/>
    <mergeCell ref="D37:J37"/>
    <mergeCell ref="K37:L37"/>
    <mergeCell ref="N37:O37"/>
    <mergeCell ref="P37:V37"/>
    <mergeCell ref="W37:Y37"/>
    <mergeCell ref="Z37:AB37"/>
    <mergeCell ref="AC37:AE37"/>
    <mergeCell ref="B36:C36"/>
    <mergeCell ref="D36:J36"/>
    <mergeCell ref="K36:L36"/>
    <mergeCell ref="N36:O36"/>
    <mergeCell ref="P36:V36"/>
    <mergeCell ref="W36:Y36"/>
    <mergeCell ref="B39:C39"/>
    <mergeCell ref="D39:V39"/>
    <mergeCell ref="W39:Y39"/>
    <mergeCell ref="Z39:AB39"/>
    <mergeCell ref="AC39:AE39"/>
    <mergeCell ref="B40:C40"/>
    <mergeCell ref="D40:J40"/>
    <mergeCell ref="K40:L40"/>
    <mergeCell ref="N40:O40"/>
    <mergeCell ref="P40:V40"/>
    <mergeCell ref="W40:Y40"/>
    <mergeCell ref="Z40:AB40"/>
    <mergeCell ref="AC40:AE40"/>
    <mergeCell ref="B41:C41"/>
    <mergeCell ref="D41:J41"/>
    <mergeCell ref="K41:L41"/>
    <mergeCell ref="N41:O41"/>
    <mergeCell ref="P41:V41"/>
    <mergeCell ref="W41:Y41"/>
    <mergeCell ref="Z41:AB41"/>
    <mergeCell ref="AC41:AE41"/>
    <mergeCell ref="B42:C42"/>
    <mergeCell ref="D42:J42"/>
    <mergeCell ref="K42:L42"/>
    <mergeCell ref="N42:O42"/>
    <mergeCell ref="P42:V42"/>
    <mergeCell ref="W42:Y42"/>
    <mergeCell ref="Z42:AB42"/>
    <mergeCell ref="AC42:AE42"/>
    <mergeCell ref="Z43:AB43"/>
    <mergeCell ref="AC43:AE43"/>
    <mergeCell ref="B44:C44"/>
    <mergeCell ref="D44:J44"/>
    <mergeCell ref="K44:L44"/>
    <mergeCell ref="N44:O44"/>
    <mergeCell ref="P44:V44"/>
    <mergeCell ref="W44:Y44"/>
    <mergeCell ref="Z44:AB44"/>
    <mergeCell ref="AC44:AE44"/>
    <mergeCell ref="B43:C43"/>
    <mergeCell ref="D43:J43"/>
    <mergeCell ref="K43:L43"/>
    <mergeCell ref="N43:O43"/>
    <mergeCell ref="P43:V43"/>
    <mergeCell ref="W43:Y43"/>
    <mergeCell ref="B47:T47"/>
    <mergeCell ref="Z45:AB45"/>
    <mergeCell ref="AC45:AE45"/>
    <mergeCell ref="B46:C46"/>
    <mergeCell ref="D46:J46"/>
    <mergeCell ref="K46:L46"/>
    <mergeCell ref="N46:O46"/>
    <mergeCell ref="P46:V46"/>
    <mergeCell ref="W46:Y46"/>
    <mergeCell ref="Z46:AB46"/>
    <mergeCell ref="AC46:AE46"/>
    <mergeCell ref="B45:C45"/>
    <mergeCell ref="D45:J45"/>
    <mergeCell ref="K45:L45"/>
    <mergeCell ref="N45:O45"/>
    <mergeCell ref="P45:V45"/>
    <mergeCell ref="W45:Y45"/>
  </mergeCells>
  <phoneticPr fontId="3"/>
  <pageMargins left="0.7" right="0.7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82E92-6BE3-46FB-B1EE-4293E4099805}">
  <dimension ref="A1:AG44"/>
  <sheetViews>
    <sheetView tabSelected="1" view="pageBreakPreview" zoomScale="60" zoomScaleNormal="100" workbookViewId="0">
      <selection activeCell="W31" sqref="W31:Y31"/>
    </sheetView>
  </sheetViews>
  <sheetFormatPr defaultRowHeight="13"/>
  <cols>
    <col min="1" max="1" width="2.6328125" style="100" customWidth="1"/>
    <col min="2" max="2" width="8.6328125" style="103" customWidth="1"/>
    <col min="3" max="3" width="2.6328125" style="103" customWidth="1"/>
    <col min="4" max="30" width="2.6328125" style="100" customWidth="1"/>
    <col min="31" max="31" width="2.08984375" style="100" customWidth="1"/>
    <col min="32" max="32" width="2.6328125" style="99" customWidth="1"/>
    <col min="33" max="33" width="8.90625" style="100" customWidth="1"/>
    <col min="34" max="256" width="8.7265625" style="70"/>
    <col min="257" max="257" width="2.6328125" style="70" customWidth="1"/>
    <col min="258" max="258" width="8.6328125" style="70" customWidth="1"/>
    <col min="259" max="286" width="2.6328125" style="70" customWidth="1"/>
    <col min="287" max="287" width="2.08984375" style="70" customWidth="1"/>
    <col min="288" max="288" width="2.6328125" style="70" customWidth="1"/>
    <col min="289" max="289" width="8.90625" style="70" customWidth="1"/>
    <col min="290" max="512" width="8.7265625" style="70"/>
    <col min="513" max="513" width="2.6328125" style="70" customWidth="1"/>
    <col min="514" max="514" width="8.6328125" style="70" customWidth="1"/>
    <col min="515" max="542" width="2.6328125" style="70" customWidth="1"/>
    <col min="543" max="543" width="2.08984375" style="70" customWidth="1"/>
    <col min="544" max="544" width="2.6328125" style="70" customWidth="1"/>
    <col min="545" max="545" width="8.90625" style="70" customWidth="1"/>
    <col min="546" max="768" width="8.7265625" style="70"/>
    <col min="769" max="769" width="2.6328125" style="70" customWidth="1"/>
    <col min="770" max="770" width="8.6328125" style="70" customWidth="1"/>
    <col min="771" max="798" width="2.6328125" style="70" customWidth="1"/>
    <col min="799" max="799" width="2.08984375" style="70" customWidth="1"/>
    <col min="800" max="800" width="2.6328125" style="70" customWidth="1"/>
    <col min="801" max="801" width="8.90625" style="70" customWidth="1"/>
    <col min="802" max="1024" width="8.7265625" style="70"/>
    <col min="1025" max="1025" width="2.6328125" style="70" customWidth="1"/>
    <col min="1026" max="1026" width="8.6328125" style="70" customWidth="1"/>
    <col min="1027" max="1054" width="2.6328125" style="70" customWidth="1"/>
    <col min="1055" max="1055" width="2.08984375" style="70" customWidth="1"/>
    <col min="1056" max="1056" width="2.6328125" style="70" customWidth="1"/>
    <col min="1057" max="1057" width="8.90625" style="70" customWidth="1"/>
    <col min="1058" max="1280" width="8.7265625" style="70"/>
    <col min="1281" max="1281" width="2.6328125" style="70" customWidth="1"/>
    <col min="1282" max="1282" width="8.6328125" style="70" customWidth="1"/>
    <col min="1283" max="1310" width="2.6328125" style="70" customWidth="1"/>
    <col min="1311" max="1311" width="2.08984375" style="70" customWidth="1"/>
    <col min="1312" max="1312" width="2.6328125" style="70" customWidth="1"/>
    <col min="1313" max="1313" width="8.90625" style="70" customWidth="1"/>
    <col min="1314" max="1536" width="8.7265625" style="70"/>
    <col min="1537" max="1537" width="2.6328125" style="70" customWidth="1"/>
    <col min="1538" max="1538" width="8.6328125" style="70" customWidth="1"/>
    <col min="1539" max="1566" width="2.6328125" style="70" customWidth="1"/>
    <col min="1567" max="1567" width="2.08984375" style="70" customWidth="1"/>
    <col min="1568" max="1568" width="2.6328125" style="70" customWidth="1"/>
    <col min="1569" max="1569" width="8.90625" style="70" customWidth="1"/>
    <col min="1570" max="1792" width="8.7265625" style="70"/>
    <col min="1793" max="1793" width="2.6328125" style="70" customWidth="1"/>
    <col min="1794" max="1794" width="8.6328125" style="70" customWidth="1"/>
    <col min="1795" max="1822" width="2.6328125" style="70" customWidth="1"/>
    <col min="1823" max="1823" width="2.08984375" style="70" customWidth="1"/>
    <col min="1824" max="1824" width="2.6328125" style="70" customWidth="1"/>
    <col min="1825" max="1825" width="8.90625" style="70" customWidth="1"/>
    <col min="1826" max="2048" width="8.7265625" style="70"/>
    <col min="2049" max="2049" width="2.6328125" style="70" customWidth="1"/>
    <col min="2050" max="2050" width="8.6328125" style="70" customWidth="1"/>
    <col min="2051" max="2078" width="2.6328125" style="70" customWidth="1"/>
    <col min="2079" max="2079" width="2.08984375" style="70" customWidth="1"/>
    <col min="2080" max="2080" width="2.6328125" style="70" customWidth="1"/>
    <col min="2081" max="2081" width="8.90625" style="70" customWidth="1"/>
    <col min="2082" max="2304" width="8.7265625" style="70"/>
    <col min="2305" max="2305" width="2.6328125" style="70" customWidth="1"/>
    <col min="2306" max="2306" width="8.6328125" style="70" customWidth="1"/>
    <col min="2307" max="2334" width="2.6328125" style="70" customWidth="1"/>
    <col min="2335" max="2335" width="2.08984375" style="70" customWidth="1"/>
    <col min="2336" max="2336" width="2.6328125" style="70" customWidth="1"/>
    <col min="2337" max="2337" width="8.90625" style="70" customWidth="1"/>
    <col min="2338" max="2560" width="8.7265625" style="70"/>
    <col min="2561" max="2561" width="2.6328125" style="70" customWidth="1"/>
    <col min="2562" max="2562" width="8.6328125" style="70" customWidth="1"/>
    <col min="2563" max="2590" width="2.6328125" style="70" customWidth="1"/>
    <col min="2591" max="2591" width="2.08984375" style="70" customWidth="1"/>
    <col min="2592" max="2592" width="2.6328125" style="70" customWidth="1"/>
    <col min="2593" max="2593" width="8.90625" style="70" customWidth="1"/>
    <col min="2594" max="2816" width="8.7265625" style="70"/>
    <col min="2817" max="2817" width="2.6328125" style="70" customWidth="1"/>
    <col min="2818" max="2818" width="8.6328125" style="70" customWidth="1"/>
    <col min="2819" max="2846" width="2.6328125" style="70" customWidth="1"/>
    <col min="2847" max="2847" width="2.08984375" style="70" customWidth="1"/>
    <col min="2848" max="2848" width="2.6328125" style="70" customWidth="1"/>
    <col min="2849" max="2849" width="8.90625" style="70" customWidth="1"/>
    <col min="2850" max="3072" width="8.7265625" style="70"/>
    <col min="3073" max="3073" width="2.6328125" style="70" customWidth="1"/>
    <col min="3074" max="3074" width="8.6328125" style="70" customWidth="1"/>
    <col min="3075" max="3102" width="2.6328125" style="70" customWidth="1"/>
    <col min="3103" max="3103" width="2.08984375" style="70" customWidth="1"/>
    <col min="3104" max="3104" width="2.6328125" style="70" customWidth="1"/>
    <col min="3105" max="3105" width="8.90625" style="70" customWidth="1"/>
    <col min="3106" max="3328" width="8.7265625" style="70"/>
    <col min="3329" max="3329" width="2.6328125" style="70" customWidth="1"/>
    <col min="3330" max="3330" width="8.6328125" style="70" customWidth="1"/>
    <col min="3331" max="3358" width="2.6328125" style="70" customWidth="1"/>
    <col min="3359" max="3359" width="2.08984375" style="70" customWidth="1"/>
    <col min="3360" max="3360" width="2.6328125" style="70" customWidth="1"/>
    <col min="3361" max="3361" width="8.90625" style="70" customWidth="1"/>
    <col min="3362" max="3584" width="8.7265625" style="70"/>
    <col min="3585" max="3585" width="2.6328125" style="70" customWidth="1"/>
    <col min="3586" max="3586" width="8.6328125" style="70" customWidth="1"/>
    <col min="3587" max="3614" width="2.6328125" style="70" customWidth="1"/>
    <col min="3615" max="3615" width="2.08984375" style="70" customWidth="1"/>
    <col min="3616" max="3616" width="2.6328125" style="70" customWidth="1"/>
    <col min="3617" max="3617" width="8.90625" style="70" customWidth="1"/>
    <col min="3618" max="3840" width="8.7265625" style="70"/>
    <col min="3841" max="3841" width="2.6328125" style="70" customWidth="1"/>
    <col min="3842" max="3842" width="8.6328125" style="70" customWidth="1"/>
    <col min="3843" max="3870" width="2.6328125" style="70" customWidth="1"/>
    <col min="3871" max="3871" width="2.08984375" style="70" customWidth="1"/>
    <col min="3872" max="3872" width="2.6328125" style="70" customWidth="1"/>
    <col min="3873" max="3873" width="8.90625" style="70" customWidth="1"/>
    <col min="3874" max="4096" width="8.7265625" style="70"/>
    <col min="4097" max="4097" width="2.6328125" style="70" customWidth="1"/>
    <col min="4098" max="4098" width="8.6328125" style="70" customWidth="1"/>
    <col min="4099" max="4126" width="2.6328125" style="70" customWidth="1"/>
    <col min="4127" max="4127" width="2.08984375" style="70" customWidth="1"/>
    <col min="4128" max="4128" width="2.6328125" style="70" customWidth="1"/>
    <col min="4129" max="4129" width="8.90625" style="70" customWidth="1"/>
    <col min="4130" max="4352" width="8.7265625" style="70"/>
    <col min="4353" max="4353" width="2.6328125" style="70" customWidth="1"/>
    <col min="4354" max="4354" width="8.6328125" style="70" customWidth="1"/>
    <col min="4355" max="4382" width="2.6328125" style="70" customWidth="1"/>
    <col min="4383" max="4383" width="2.08984375" style="70" customWidth="1"/>
    <col min="4384" max="4384" width="2.6328125" style="70" customWidth="1"/>
    <col min="4385" max="4385" width="8.90625" style="70" customWidth="1"/>
    <col min="4386" max="4608" width="8.7265625" style="70"/>
    <col min="4609" max="4609" width="2.6328125" style="70" customWidth="1"/>
    <col min="4610" max="4610" width="8.6328125" style="70" customWidth="1"/>
    <col min="4611" max="4638" width="2.6328125" style="70" customWidth="1"/>
    <col min="4639" max="4639" width="2.08984375" style="70" customWidth="1"/>
    <col min="4640" max="4640" width="2.6328125" style="70" customWidth="1"/>
    <col min="4641" max="4641" width="8.90625" style="70" customWidth="1"/>
    <col min="4642" max="4864" width="8.7265625" style="70"/>
    <col min="4865" max="4865" width="2.6328125" style="70" customWidth="1"/>
    <col min="4866" max="4866" width="8.6328125" style="70" customWidth="1"/>
    <col min="4867" max="4894" width="2.6328125" style="70" customWidth="1"/>
    <col min="4895" max="4895" width="2.08984375" style="70" customWidth="1"/>
    <col min="4896" max="4896" width="2.6328125" style="70" customWidth="1"/>
    <col min="4897" max="4897" width="8.90625" style="70" customWidth="1"/>
    <col min="4898" max="5120" width="8.7265625" style="70"/>
    <col min="5121" max="5121" width="2.6328125" style="70" customWidth="1"/>
    <col min="5122" max="5122" width="8.6328125" style="70" customWidth="1"/>
    <col min="5123" max="5150" width="2.6328125" style="70" customWidth="1"/>
    <col min="5151" max="5151" width="2.08984375" style="70" customWidth="1"/>
    <col min="5152" max="5152" width="2.6328125" style="70" customWidth="1"/>
    <col min="5153" max="5153" width="8.90625" style="70" customWidth="1"/>
    <col min="5154" max="5376" width="8.7265625" style="70"/>
    <col min="5377" max="5377" width="2.6328125" style="70" customWidth="1"/>
    <col min="5378" max="5378" width="8.6328125" style="70" customWidth="1"/>
    <col min="5379" max="5406" width="2.6328125" style="70" customWidth="1"/>
    <col min="5407" max="5407" width="2.08984375" style="70" customWidth="1"/>
    <col min="5408" max="5408" width="2.6328125" style="70" customWidth="1"/>
    <col min="5409" max="5409" width="8.90625" style="70" customWidth="1"/>
    <col min="5410" max="5632" width="8.7265625" style="70"/>
    <col min="5633" max="5633" width="2.6328125" style="70" customWidth="1"/>
    <col min="5634" max="5634" width="8.6328125" style="70" customWidth="1"/>
    <col min="5635" max="5662" width="2.6328125" style="70" customWidth="1"/>
    <col min="5663" max="5663" width="2.08984375" style="70" customWidth="1"/>
    <col min="5664" max="5664" width="2.6328125" style="70" customWidth="1"/>
    <col min="5665" max="5665" width="8.90625" style="70" customWidth="1"/>
    <col min="5666" max="5888" width="8.7265625" style="70"/>
    <col min="5889" max="5889" width="2.6328125" style="70" customWidth="1"/>
    <col min="5890" max="5890" width="8.6328125" style="70" customWidth="1"/>
    <col min="5891" max="5918" width="2.6328125" style="70" customWidth="1"/>
    <col min="5919" max="5919" width="2.08984375" style="70" customWidth="1"/>
    <col min="5920" max="5920" width="2.6328125" style="70" customWidth="1"/>
    <col min="5921" max="5921" width="8.90625" style="70" customWidth="1"/>
    <col min="5922" max="6144" width="8.7265625" style="70"/>
    <col min="6145" max="6145" width="2.6328125" style="70" customWidth="1"/>
    <col min="6146" max="6146" width="8.6328125" style="70" customWidth="1"/>
    <col min="6147" max="6174" width="2.6328125" style="70" customWidth="1"/>
    <col min="6175" max="6175" width="2.08984375" style="70" customWidth="1"/>
    <col min="6176" max="6176" width="2.6328125" style="70" customWidth="1"/>
    <col min="6177" max="6177" width="8.90625" style="70" customWidth="1"/>
    <col min="6178" max="6400" width="8.7265625" style="70"/>
    <col min="6401" max="6401" width="2.6328125" style="70" customWidth="1"/>
    <col min="6402" max="6402" width="8.6328125" style="70" customWidth="1"/>
    <col min="6403" max="6430" width="2.6328125" style="70" customWidth="1"/>
    <col min="6431" max="6431" width="2.08984375" style="70" customWidth="1"/>
    <col min="6432" max="6432" width="2.6328125" style="70" customWidth="1"/>
    <col min="6433" max="6433" width="8.90625" style="70" customWidth="1"/>
    <col min="6434" max="6656" width="8.7265625" style="70"/>
    <col min="6657" max="6657" width="2.6328125" style="70" customWidth="1"/>
    <col min="6658" max="6658" width="8.6328125" style="70" customWidth="1"/>
    <col min="6659" max="6686" width="2.6328125" style="70" customWidth="1"/>
    <col min="6687" max="6687" width="2.08984375" style="70" customWidth="1"/>
    <col min="6688" max="6688" width="2.6328125" style="70" customWidth="1"/>
    <col min="6689" max="6689" width="8.90625" style="70" customWidth="1"/>
    <col min="6690" max="6912" width="8.7265625" style="70"/>
    <col min="6913" max="6913" width="2.6328125" style="70" customWidth="1"/>
    <col min="6914" max="6914" width="8.6328125" style="70" customWidth="1"/>
    <col min="6915" max="6942" width="2.6328125" style="70" customWidth="1"/>
    <col min="6943" max="6943" width="2.08984375" style="70" customWidth="1"/>
    <col min="6944" max="6944" width="2.6328125" style="70" customWidth="1"/>
    <col min="6945" max="6945" width="8.90625" style="70" customWidth="1"/>
    <col min="6946" max="7168" width="8.7265625" style="70"/>
    <col min="7169" max="7169" width="2.6328125" style="70" customWidth="1"/>
    <col min="7170" max="7170" width="8.6328125" style="70" customWidth="1"/>
    <col min="7171" max="7198" width="2.6328125" style="70" customWidth="1"/>
    <col min="7199" max="7199" width="2.08984375" style="70" customWidth="1"/>
    <col min="7200" max="7200" width="2.6328125" style="70" customWidth="1"/>
    <col min="7201" max="7201" width="8.90625" style="70" customWidth="1"/>
    <col min="7202" max="7424" width="8.7265625" style="70"/>
    <col min="7425" max="7425" width="2.6328125" style="70" customWidth="1"/>
    <col min="7426" max="7426" width="8.6328125" style="70" customWidth="1"/>
    <col min="7427" max="7454" width="2.6328125" style="70" customWidth="1"/>
    <col min="7455" max="7455" width="2.08984375" style="70" customWidth="1"/>
    <col min="7456" max="7456" width="2.6328125" style="70" customWidth="1"/>
    <col min="7457" max="7457" width="8.90625" style="70" customWidth="1"/>
    <col min="7458" max="7680" width="8.7265625" style="70"/>
    <col min="7681" max="7681" width="2.6328125" style="70" customWidth="1"/>
    <col min="7682" max="7682" width="8.6328125" style="70" customWidth="1"/>
    <col min="7683" max="7710" width="2.6328125" style="70" customWidth="1"/>
    <col min="7711" max="7711" width="2.08984375" style="70" customWidth="1"/>
    <col min="7712" max="7712" width="2.6328125" style="70" customWidth="1"/>
    <col min="7713" max="7713" width="8.90625" style="70" customWidth="1"/>
    <col min="7714" max="7936" width="8.7265625" style="70"/>
    <col min="7937" max="7937" width="2.6328125" style="70" customWidth="1"/>
    <col min="7938" max="7938" width="8.6328125" style="70" customWidth="1"/>
    <col min="7939" max="7966" width="2.6328125" style="70" customWidth="1"/>
    <col min="7967" max="7967" width="2.08984375" style="70" customWidth="1"/>
    <col min="7968" max="7968" width="2.6328125" style="70" customWidth="1"/>
    <col min="7969" max="7969" width="8.90625" style="70" customWidth="1"/>
    <col min="7970" max="8192" width="8.7265625" style="70"/>
    <col min="8193" max="8193" width="2.6328125" style="70" customWidth="1"/>
    <col min="8194" max="8194" width="8.6328125" style="70" customWidth="1"/>
    <col min="8195" max="8222" width="2.6328125" style="70" customWidth="1"/>
    <col min="8223" max="8223" width="2.08984375" style="70" customWidth="1"/>
    <col min="8224" max="8224" width="2.6328125" style="70" customWidth="1"/>
    <col min="8225" max="8225" width="8.90625" style="70" customWidth="1"/>
    <col min="8226" max="8448" width="8.7265625" style="70"/>
    <col min="8449" max="8449" width="2.6328125" style="70" customWidth="1"/>
    <col min="8450" max="8450" width="8.6328125" style="70" customWidth="1"/>
    <col min="8451" max="8478" width="2.6328125" style="70" customWidth="1"/>
    <col min="8479" max="8479" width="2.08984375" style="70" customWidth="1"/>
    <col min="8480" max="8480" width="2.6328125" style="70" customWidth="1"/>
    <col min="8481" max="8481" width="8.90625" style="70" customWidth="1"/>
    <col min="8482" max="8704" width="8.7265625" style="70"/>
    <col min="8705" max="8705" width="2.6328125" style="70" customWidth="1"/>
    <col min="8706" max="8706" width="8.6328125" style="70" customWidth="1"/>
    <col min="8707" max="8734" width="2.6328125" style="70" customWidth="1"/>
    <col min="8735" max="8735" width="2.08984375" style="70" customWidth="1"/>
    <col min="8736" max="8736" width="2.6328125" style="70" customWidth="1"/>
    <col min="8737" max="8737" width="8.90625" style="70" customWidth="1"/>
    <col min="8738" max="8960" width="8.7265625" style="70"/>
    <col min="8961" max="8961" width="2.6328125" style="70" customWidth="1"/>
    <col min="8962" max="8962" width="8.6328125" style="70" customWidth="1"/>
    <col min="8963" max="8990" width="2.6328125" style="70" customWidth="1"/>
    <col min="8991" max="8991" width="2.08984375" style="70" customWidth="1"/>
    <col min="8992" max="8992" width="2.6328125" style="70" customWidth="1"/>
    <col min="8993" max="8993" width="8.90625" style="70" customWidth="1"/>
    <col min="8994" max="9216" width="8.7265625" style="70"/>
    <col min="9217" max="9217" width="2.6328125" style="70" customWidth="1"/>
    <col min="9218" max="9218" width="8.6328125" style="70" customWidth="1"/>
    <col min="9219" max="9246" width="2.6328125" style="70" customWidth="1"/>
    <col min="9247" max="9247" width="2.08984375" style="70" customWidth="1"/>
    <col min="9248" max="9248" width="2.6328125" style="70" customWidth="1"/>
    <col min="9249" max="9249" width="8.90625" style="70" customWidth="1"/>
    <col min="9250" max="9472" width="8.7265625" style="70"/>
    <col min="9473" max="9473" width="2.6328125" style="70" customWidth="1"/>
    <col min="9474" max="9474" width="8.6328125" style="70" customWidth="1"/>
    <col min="9475" max="9502" width="2.6328125" style="70" customWidth="1"/>
    <col min="9503" max="9503" width="2.08984375" style="70" customWidth="1"/>
    <col min="9504" max="9504" width="2.6328125" style="70" customWidth="1"/>
    <col min="9505" max="9505" width="8.90625" style="70" customWidth="1"/>
    <col min="9506" max="9728" width="8.7265625" style="70"/>
    <col min="9729" max="9729" width="2.6328125" style="70" customWidth="1"/>
    <col min="9730" max="9730" width="8.6328125" style="70" customWidth="1"/>
    <col min="9731" max="9758" width="2.6328125" style="70" customWidth="1"/>
    <col min="9759" max="9759" width="2.08984375" style="70" customWidth="1"/>
    <col min="9760" max="9760" width="2.6328125" style="70" customWidth="1"/>
    <col min="9761" max="9761" width="8.90625" style="70" customWidth="1"/>
    <col min="9762" max="9984" width="8.7265625" style="70"/>
    <col min="9985" max="9985" width="2.6328125" style="70" customWidth="1"/>
    <col min="9986" max="9986" width="8.6328125" style="70" customWidth="1"/>
    <col min="9987" max="10014" width="2.6328125" style="70" customWidth="1"/>
    <col min="10015" max="10015" width="2.08984375" style="70" customWidth="1"/>
    <col min="10016" max="10016" width="2.6328125" style="70" customWidth="1"/>
    <col min="10017" max="10017" width="8.90625" style="70" customWidth="1"/>
    <col min="10018" max="10240" width="8.7265625" style="70"/>
    <col min="10241" max="10241" width="2.6328125" style="70" customWidth="1"/>
    <col min="10242" max="10242" width="8.6328125" style="70" customWidth="1"/>
    <col min="10243" max="10270" width="2.6328125" style="70" customWidth="1"/>
    <col min="10271" max="10271" width="2.08984375" style="70" customWidth="1"/>
    <col min="10272" max="10272" width="2.6328125" style="70" customWidth="1"/>
    <col min="10273" max="10273" width="8.90625" style="70" customWidth="1"/>
    <col min="10274" max="10496" width="8.7265625" style="70"/>
    <col min="10497" max="10497" width="2.6328125" style="70" customWidth="1"/>
    <col min="10498" max="10498" width="8.6328125" style="70" customWidth="1"/>
    <col min="10499" max="10526" width="2.6328125" style="70" customWidth="1"/>
    <col min="10527" max="10527" width="2.08984375" style="70" customWidth="1"/>
    <col min="10528" max="10528" width="2.6328125" style="70" customWidth="1"/>
    <col min="10529" max="10529" width="8.90625" style="70" customWidth="1"/>
    <col min="10530" max="10752" width="8.7265625" style="70"/>
    <col min="10753" max="10753" width="2.6328125" style="70" customWidth="1"/>
    <col min="10754" max="10754" width="8.6328125" style="70" customWidth="1"/>
    <col min="10755" max="10782" width="2.6328125" style="70" customWidth="1"/>
    <col min="10783" max="10783" width="2.08984375" style="70" customWidth="1"/>
    <col min="10784" max="10784" width="2.6328125" style="70" customWidth="1"/>
    <col min="10785" max="10785" width="8.90625" style="70" customWidth="1"/>
    <col min="10786" max="11008" width="8.7265625" style="70"/>
    <col min="11009" max="11009" width="2.6328125" style="70" customWidth="1"/>
    <col min="11010" max="11010" width="8.6328125" style="70" customWidth="1"/>
    <col min="11011" max="11038" width="2.6328125" style="70" customWidth="1"/>
    <col min="11039" max="11039" width="2.08984375" style="70" customWidth="1"/>
    <col min="11040" max="11040" width="2.6328125" style="70" customWidth="1"/>
    <col min="11041" max="11041" width="8.90625" style="70" customWidth="1"/>
    <col min="11042" max="11264" width="8.7265625" style="70"/>
    <col min="11265" max="11265" width="2.6328125" style="70" customWidth="1"/>
    <col min="11266" max="11266" width="8.6328125" style="70" customWidth="1"/>
    <col min="11267" max="11294" width="2.6328125" style="70" customWidth="1"/>
    <col min="11295" max="11295" width="2.08984375" style="70" customWidth="1"/>
    <col min="11296" max="11296" width="2.6328125" style="70" customWidth="1"/>
    <col min="11297" max="11297" width="8.90625" style="70" customWidth="1"/>
    <col min="11298" max="11520" width="8.7265625" style="70"/>
    <col min="11521" max="11521" width="2.6328125" style="70" customWidth="1"/>
    <col min="11522" max="11522" width="8.6328125" style="70" customWidth="1"/>
    <col min="11523" max="11550" width="2.6328125" style="70" customWidth="1"/>
    <col min="11551" max="11551" width="2.08984375" style="70" customWidth="1"/>
    <col min="11552" max="11552" width="2.6328125" style="70" customWidth="1"/>
    <col min="11553" max="11553" width="8.90625" style="70" customWidth="1"/>
    <col min="11554" max="11776" width="8.7265625" style="70"/>
    <col min="11777" max="11777" width="2.6328125" style="70" customWidth="1"/>
    <col min="11778" max="11778" width="8.6328125" style="70" customWidth="1"/>
    <col min="11779" max="11806" width="2.6328125" style="70" customWidth="1"/>
    <col min="11807" max="11807" width="2.08984375" style="70" customWidth="1"/>
    <col min="11808" max="11808" width="2.6328125" style="70" customWidth="1"/>
    <col min="11809" max="11809" width="8.90625" style="70" customWidth="1"/>
    <col min="11810" max="12032" width="8.7265625" style="70"/>
    <col min="12033" max="12033" width="2.6328125" style="70" customWidth="1"/>
    <col min="12034" max="12034" width="8.6328125" style="70" customWidth="1"/>
    <col min="12035" max="12062" width="2.6328125" style="70" customWidth="1"/>
    <col min="12063" max="12063" width="2.08984375" style="70" customWidth="1"/>
    <col min="12064" max="12064" width="2.6328125" style="70" customWidth="1"/>
    <col min="12065" max="12065" width="8.90625" style="70" customWidth="1"/>
    <col min="12066" max="12288" width="8.7265625" style="70"/>
    <col min="12289" max="12289" width="2.6328125" style="70" customWidth="1"/>
    <col min="12290" max="12290" width="8.6328125" style="70" customWidth="1"/>
    <col min="12291" max="12318" width="2.6328125" style="70" customWidth="1"/>
    <col min="12319" max="12319" width="2.08984375" style="70" customWidth="1"/>
    <col min="12320" max="12320" width="2.6328125" style="70" customWidth="1"/>
    <col min="12321" max="12321" width="8.90625" style="70" customWidth="1"/>
    <col min="12322" max="12544" width="8.7265625" style="70"/>
    <col min="12545" max="12545" width="2.6328125" style="70" customWidth="1"/>
    <col min="12546" max="12546" width="8.6328125" style="70" customWidth="1"/>
    <col min="12547" max="12574" width="2.6328125" style="70" customWidth="1"/>
    <col min="12575" max="12575" width="2.08984375" style="70" customWidth="1"/>
    <col min="12576" max="12576" width="2.6328125" style="70" customWidth="1"/>
    <col min="12577" max="12577" width="8.90625" style="70" customWidth="1"/>
    <col min="12578" max="12800" width="8.7265625" style="70"/>
    <col min="12801" max="12801" width="2.6328125" style="70" customWidth="1"/>
    <col min="12802" max="12802" width="8.6328125" style="70" customWidth="1"/>
    <col min="12803" max="12830" width="2.6328125" style="70" customWidth="1"/>
    <col min="12831" max="12831" width="2.08984375" style="70" customWidth="1"/>
    <col min="12832" max="12832" width="2.6328125" style="70" customWidth="1"/>
    <col min="12833" max="12833" width="8.90625" style="70" customWidth="1"/>
    <col min="12834" max="13056" width="8.7265625" style="70"/>
    <col min="13057" max="13057" width="2.6328125" style="70" customWidth="1"/>
    <col min="13058" max="13058" width="8.6328125" style="70" customWidth="1"/>
    <col min="13059" max="13086" width="2.6328125" style="70" customWidth="1"/>
    <col min="13087" max="13087" width="2.08984375" style="70" customWidth="1"/>
    <col min="13088" max="13088" width="2.6328125" style="70" customWidth="1"/>
    <col min="13089" max="13089" width="8.90625" style="70" customWidth="1"/>
    <col min="13090" max="13312" width="8.7265625" style="70"/>
    <col min="13313" max="13313" width="2.6328125" style="70" customWidth="1"/>
    <col min="13314" max="13314" width="8.6328125" style="70" customWidth="1"/>
    <col min="13315" max="13342" width="2.6328125" style="70" customWidth="1"/>
    <col min="13343" max="13343" width="2.08984375" style="70" customWidth="1"/>
    <col min="13344" max="13344" width="2.6328125" style="70" customWidth="1"/>
    <col min="13345" max="13345" width="8.90625" style="70" customWidth="1"/>
    <col min="13346" max="13568" width="8.7265625" style="70"/>
    <col min="13569" max="13569" width="2.6328125" style="70" customWidth="1"/>
    <col min="13570" max="13570" width="8.6328125" style="70" customWidth="1"/>
    <col min="13571" max="13598" width="2.6328125" style="70" customWidth="1"/>
    <col min="13599" max="13599" width="2.08984375" style="70" customWidth="1"/>
    <col min="13600" max="13600" width="2.6328125" style="70" customWidth="1"/>
    <col min="13601" max="13601" width="8.90625" style="70" customWidth="1"/>
    <col min="13602" max="13824" width="8.7265625" style="70"/>
    <col min="13825" max="13825" width="2.6328125" style="70" customWidth="1"/>
    <col min="13826" max="13826" width="8.6328125" style="70" customWidth="1"/>
    <col min="13827" max="13854" width="2.6328125" style="70" customWidth="1"/>
    <col min="13855" max="13855" width="2.08984375" style="70" customWidth="1"/>
    <col min="13856" max="13856" width="2.6328125" style="70" customWidth="1"/>
    <col min="13857" max="13857" width="8.90625" style="70" customWidth="1"/>
    <col min="13858" max="14080" width="8.7265625" style="70"/>
    <col min="14081" max="14081" width="2.6328125" style="70" customWidth="1"/>
    <col min="14082" max="14082" width="8.6328125" style="70" customWidth="1"/>
    <col min="14083" max="14110" width="2.6328125" style="70" customWidth="1"/>
    <col min="14111" max="14111" width="2.08984375" style="70" customWidth="1"/>
    <col min="14112" max="14112" width="2.6328125" style="70" customWidth="1"/>
    <col min="14113" max="14113" width="8.90625" style="70" customWidth="1"/>
    <col min="14114" max="14336" width="8.7265625" style="70"/>
    <col min="14337" max="14337" width="2.6328125" style="70" customWidth="1"/>
    <col min="14338" max="14338" width="8.6328125" style="70" customWidth="1"/>
    <col min="14339" max="14366" width="2.6328125" style="70" customWidth="1"/>
    <col min="14367" max="14367" width="2.08984375" style="70" customWidth="1"/>
    <col min="14368" max="14368" width="2.6328125" style="70" customWidth="1"/>
    <col min="14369" max="14369" width="8.90625" style="70" customWidth="1"/>
    <col min="14370" max="14592" width="8.7265625" style="70"/>
    <col min="14593" max="14593" width="2.6328125" style="70" customWidth="1"/>
    <col min="14594" max="14594" width="8.6328125" style="70" customWidth="1"/>
    <col min="14595" max="14622" width="2.6328125" style="70" customWidth="1"/>
    <col min="14623" max="14623" width="2.08984375" style="70" customWidth="1"/>
    <col min="14624" max="14624" width="2.6328125" style="70" customWidth="1"/>
    <col min="14625" max="14625" width="8.90625" style="70" customWidth="1"/>
    <col min="14626" max="14848" width="8.7265625" style="70"/>
    <col min="14849" max="14849" width="2.6328125" style="70" customWidth="1"/>
    <col min="14850" max="14850" width="8.6328125" style="70" customWidth="1"/>
    <col min="14851" max="14878" width="2.6328125" style="70" customWidth="1"/>
    <col min="14879" max="14879" width="2.08984375" style="70" customWidth="1"/>
    <col min="14880" max="14880" width="2.6328125" style="70" customWidth="1"/>
    <col min="14881" max="14881" width="8.90625" style="70" customWidth="1"/>
    <col min="14882" max="15104" width="8.7265625" style="70"/>
    <col min="15105" max="15105" width="2.6328125" style="70" customWidth="1"/>
    <col min="15106" max="15106" width="8.6328125" style="70" customWidth="1"/>
    <col min="15107" max="15134" width="2.6328125" style="70" customWidth="1"/>
    <col min="15135" max="15135" width="2.08984375" style="70" customWidth="1"/>
    <col min="15136" max="15136" width="2.6328125" style="70" customWidth="1"/>
    <col min="15137" max="15137" width="8.90625" style="70" customWidth="1"/>
    <col min="15138" max="15360" width="8.7265625" style="70"/>
    <col min="15361" max="15361" width="2.6328125" style="70" customWidth="1"/>
    <col min="15362" max="15362" width="8.6328125" style="70" customWidth="1"/>
    <col min="15363" max="15390" width="2.6328125" style="70" customWidth="1"/>
    <col min="15391" max="15391" width="2.08984375" style="70" customWidth="1"/>
    <col min="15392" max="15392" width="2.6328125" style="70" customWidth="1"/>
    <col min="15393" max="15393" width="8.90625" style="70" customWidth="1"/>
    <col min="15394" max="15616" width="8.7265625" style="70"/>
    <col min="15617" max="15617" width="2.6328125" style="70" customWidth="1"/>
    <col min="15618" max="15618" width="8.6328125" style="70" customWidth="1"/>
    <col min="15619" max="15646" width="2.6328125" style="70" customWidth="1"/>
    <col min="15647" max="15647" width="2.08984375" style="70" customWidth="1"/>
    <col min="15648" max="15648" width="2.6328125" style="70" customWidth="1"/>
    <col min="15649" max="15649" width="8.90625" style="70" customWidth="1"/>
    <col min="15650" max="15872" width="8.7265625" style="70"/>
    <col min="15873" max="15873" width="2.6328125" style="70" customWidth="1"/>
    <col min="15874" max="15874" width="8.6328125" style="70" customWidth="1"/>
    <col min="15875" max="15902" width="2.6328125" style="70" customWidth="1"/>
    <col min="15903" max="15903" width="2.08984375" style="70" customWidth="1"/>
    <col min="15904" max="15904" width="2.6328125" style="70" customWidth="1"/>
    <col min="15905" max="15905" width="8.90625" style="70" customWidth="1"/>
    <col min="15906" max="16128" width="8.7265625" style="70"/>
    <col min="16129" max="16129" width="2.6328125" style="70" customWidth="1"/>
    <col min="16130" max="16130" width="8.6328125" style="70" customWidth="1"/>
    <col min="16131" max="16158" width="2.6328125" style="70" customWidth="1"/>
    <col min="16159" max="16159" width="2.08984375" style="70" customWidth="1"/>
    <col min="16160" max="16160" width="2.6328125" style="70" customWidth="1"/>
    <col min="16161" max="16161" width="8.90625" style="70" customWidth="1"/>
    <col min="16162" max="16384" width="8.7265625" style="70"/>
  </cols>
  <sheetData>
    <row r="1" spans="1:33" ht="25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69"/>
      <c r="AG1" s="70"/>
    </row>
    <row r="2" spans="1:33" ht="18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279" t="s">
        <v>30</v>
      </c>
      <c r="M2" s="279"/>
      <c r="N2" s="279"/>
      <c r="O2" s="279"/>
      <c r="P2" s="280"/>
      <c r="Q2" s="280"/>
      <c r="R2" s="280"/>
      <c r="S2" s="280"/>
      <c r="T2" s="280"/>
      <c r="U2" s="279"/>
      <c r="V2" s="279"/>
      <c r="W2" s="279"/>
      <c r="X2" s="279"/>
      <c r="Y2" s="279" t="s">
        <v>31</v>
      </c>
      <c r="Z2" s="279"/>
      <c r="AA2" s="279"/>
      <c r="AB2" s="279"/>
      <c r="AC2" s="279"/>
      <c r="AD2" s="279"/>
      <c r="AE2" s="279"/>
      <c r="AF2" s="69"/>
      <c r="AG2" s="72"/>
    </row>
    <row r="3" spans="1:33" ht="18" customHeight="1">
      <c r="A3" s="231" t="s">
        <v>1</v>
      </c>
      <c r="B3" s="231"/>
      <c r="C3" s="231"/>
      <c r="D3" s="231"/>
      <c r="E3" s="71"/>
      <c r="F3" s="71"/>
      <c r="G3" s="71"/>
      <c r="H3" s="71"/>
      <c r="I3" s="71"/>
      <c r="J3" s="71"/>
      <c r="K3" s="71"/>
      <c r="L3" s="71"/>
      <c r="M3" s="73"/>
      <c r="N3" s="73"/>
      <c r="O3" s="73"/>
      <c r="P3" s="73"/>
      <c r="Q3" s="73"/>
      <c r="R3" s="273" t="s">
        <v>32</v>
      </c>
      <c r="S3" s="273"/>
      <c r="T3" s="274"/>
      <c r="U3" s="274"/>
      <c r="V3" s="274"/>
      <c r="W3" s="274"/>
      <c r="X3" s="274"/>
      <c r="Y3" s="273" t="s">
        <v>33</v>
      </c>
      <c r="Z3" s="273"/>
      <c r="AA3" s="275"/>
      <c r="AB3" s="275"/>
      <c r="AC3" s="275"/>
      <c r="AD3" s="275"/>
      <c r="AE3" s="275"/>
      <c r="AF3" s="69"/>
      <c r="AG3" s="72"/>
    </row>
    <row r="4" spans="1:33">
      <c r="A4" s="74" t="s">
        <v>2</v>
      </c>
      <c r="B4" s="276" t="s">
        <v>3</v>
      </c>
      <c r="C4" s="277"/>
      <c r="D4" s="278"/>
      <c r="E4" s="267" t="str">
        <f>IF($B5="","",$B5)</f>
        <v/>
      </c>
      <c r="F4" s="268"/>
      <c r="G4" s="269"/>
      <c r="H4" s="267" t="str">
        <f>IF($B7="","",$B7)</f>
        <v/>
      </c>
      <c r="I4" s="268"/>
      <c r="J4" s="269"/>
      <c r="K4" s="267" t="str">
        <f>IF($B9="","",$B9)</f>
        <v/>
      </c>
      <c r="L4" s="268"/>
      <c r="M4" s="269"/>
      <c r="N4" s="267" t="str">
        <f>IF($B11="","",$B11)</f>
        <v/>
      </c>
      <c r="O4" s="268"/>
      <c r="P4" s="269"/>
      <c r="Q4" s="267" t="str">
        <f>IF($B13="","",$B13)</f>
        <v/>
      </c>
      <c r="R4" s="268"/>
      <c r="S4" s="269"/>
      <c r="T4" s="267" t="str">
        <f>IF($B15="","",$B15)</f>
        <v/>
      </c>
      <c r="U4" s="268"/>
      <c r="V4" s="269"/>
      <c r="W4" s="75" t="s">
        <v>4</v>
      </c>
      <c r="X4" s="76" t="s">
        <v>5</v>
      </c>
      <c r="Y4" s="77" t="s">
        <v>6</v>
      </c>
      <c r="Z4" s="78" t="s">
        <v>7</v>
      </c>
      <c r="AA4" s="79" t="s">
        <v>34</v>
      </c>
      <c r="AB4" s="79" t="s">
        <v>35</v>
      </c>
      <c r="AC4" s="79" t="s">
        <v>10</v>
      </c>
      <c r="AD4" s="270" t="s">
        <v>11</v>
      </c>
      <c r="AE4" s="271"/>
      <c r="AF4" s="69"/>
      <c r="AG4" s="70"/>
    </row>
    <row r="5" spans="1:33" ht="13.5" customHeight="1">
      <c r="A5" s="272">
        <v>1</v>
      </c>
      <c r="B5" s="255"/>
      <c r="C5" s="256"/>
      <c r="D5" s="257"/>
      <c r="E5" s="245" t="s">
        <v>12</v>
      </c>
      <c r="F5" s="246"/>
      <c r="G5" s="247"/>
      <c r="H5" s="242" t="str">
        <f>IF(E7="○","●",IF(E7="●","○",IF(E7="","","△")))</f>
        <v/>
      </c>
      <c r="I5" s="243"/>
      <c r="J5" s="262"/>
      <c r="K5" s="242" t="str">
        <f>IF(E9="○","●",IF(E9="●","○",IF(E9="","","△")))</f>
        <v/>
      </c>
      <c r="L5" s="243"/>
      <c r="M5" s="262"/>
      <c r="N5" s="242" t="str">
        <f>IF(E11="○","●",IF(E11="●","○",IF(E11="","","△")))</f>
        <v/>
      </c>
      <c r="O5" s="243"/>
      <c r="P5" s="262"/>
      <c r="Q5" s="242" t="str">
        <f>IF(E13="○","●",IF(E13="●","○",IF(E13="","","△")))</f>
        <v/>
      </c>
      <c r="R5" s="243"/>
      <c r="S5" s="262"/>
      <c r="T5" s="242" t="str">
        <f>IF(E15="○","●",IF(E15="●","○",IF(E15="","","△")))</f>
        <v/>
      </c>
      <c r="U5" s="243"/>
      <c r="V5" s="244"/>
      <c r="W5" s="265" t="str">
        <f>IF(COUNTIF(E5:V5,"")=17,"",COUNTIF(E5:V5,"○"))</f>
        <v/>
      </c>
      <c r="X5" s="265" t="str">
        <f>IF(COUNTIF(E5:V5,"")=17,"",COUNTIF(E5:V5,"●"))</f>
        <v/>
      </c>
      <c r="Y5" s="265" t="str">
        <f>IF(COUNTIF(E5:V5,"")=17,"",COUNTIF(E5:V5,"△"))</f>
        <v/>
      </c>
      <c r="Z5" s="266" t="str">
        <f>IF(COUNTIF(E5:V5,"")=17,"",W5*3+Y5)</f>
        <v/>
      </c>
      <c r="AA5" s="265" t="str">
        <f>IF(COUNTIF(E5:V5,"")=17,"",IF(E6="",0,E6)+IF(H6="",0,H6)+IF(K6="",0,K6)+IF(N6="",0,N6)+IF(Q6="",0,Q6)+IF(T6="",0,T6))</f>
        <v/>
      </c>
      <c r="AB5" s="265" t="str">
        <f>IF(COUNTIF(E5:V5,"")=17,"",IF(G6="",0,G6)+IF(J6="",0,J6)+IF(M6="",0,M6)+IF(P6="",0,P6)+IF(S6="",0,S6)+IF(V6="",0,V6))</f>
        <v/>
      </c>
      <c r="AC5" s="265" t="str">
        <f>IF(COUNTIF(E5:V5,"")=17,"",AA5-AB5)</f>
        <v/>
      </c>
      <c r="AD5" s="237" t="str">
        <f>IF(COUNTIF(E5:V5,"")=17,"",RANK(AF5,$AF$5:$AF$16,0))</f>
        <v/>
      </c>
      <c r="AE5" s="238"/>
      <c r="AF5" s="241" t="str">
        <f>IF(COUNTIF(E5:V5,"")=17,"",IF(Z5="",0,Z5*10000)+IF(AC5="",0,AC5*500)+IF(AA5="",0,AA5*10))</f>
        <v/>
      </c>
      <c r="AG5" s="70"/>
    </row>
    <row r="6" spans="1:33" ht="13.5" customHeight="1">
      <c r="A6" s="254"/>
      <c r="B6" s="258"/>
      <c r="C6" s="259"/>
      <c r="D6" s="260"/>
      <c r="E6" s="248"/>
      <c r="F6" s="249"/>
      <c r="G6" s="250"/>
      <c r="H6" s="80" t="str">
        <f>IF(G8="","",G8)</f>
        <v/>
      </c>
      <c r="I6" s="81" t="s">
        <v>13</v>
      </c>
      <c r="J6" s="80" t="str">
        <f>IF(E8="","",E8)</f>
        <v/>
      </c>
      <c r="K6" s="82" t="str">
        <f>IF(G10="","",G10)</f>
        <v/>
      </c>
      <c r="L6" s="81" t="s">
        <v>13</v>
      </c>
      <c r="M6" s="83" t="str">
        <f>IF(E10="","",E10)</f>
        <v/>
      </c>
      <c r="N6" s="80" t="str">
        <f>IF(G12="","",G12)</f>
        <v/>
      </c>
      <c r="O6" s="81" t="s">
        <v>13</v>
      </c>
      <c r="P6" s="83" t="str">
        <f>IF(E12="","",E12)</f>
        <v/>
      </c>
      <c r="Q6" s="80" t="str">
        <f>IF(G14="","",G14)</f>
        <v/>
      </c>
      <c r="R6" s="81" t="s">
        <v>13</v>
      </c>
      <c r="S6" s="83" t="str">
        <f>IF(E14="","",E14)</f>
        <v/>
      </c>
      <c r="T6" s="80" t="str">
        <f>IF(G16="","",G16)</f>
        <v/>
      </c>
      <c r="U6" s="81" t="s">
        <v>13</v>
      </c>
      <c r="V6" s="83" t="str">
        <f>IF(E16="","",E16)</f>
        <v/>
      </c>
      <c r="W6" s="236"/>
      <c r="X6" s="236"/>
      <c r="Y6" s="236"/>
      <c r="Z6" s="252"/>
      <c r="AA6" s="236"/>
      <c r="AB6" s="236"/>
      <c r="AC6" s="236"/>
      <c r="AD6" s="263"/>
      <c r="AE6" s="264"/>
      <c r="AF6" s="241"/>
      <c r="AG6" s="70"/>
    </row>
    <row r="7" spans="1:33" ht="13.5" customHeight="1">
      <c r="A7" s="253">
        <v>2</v>
      </c>
      <c r="B7" s="255"/>
      <c r="C7" s="256"/>
      <c r="D7" s="257"/>
      <c r="E7" s="242" t="str">
        <f>IF(E8&gt;G8,"○",IF(E8&lt;G8,"●",IF(E8="","","△")))</f>
        <v/>
      </c>
      <c r="F7" s="243"/>
      <c r="G7" s="244"/>
      <c r="H7" s="245" t="s">
        <v>12</v>
      </c>
      <c r="I7" s="246"/>
      <c r="J7" s="247"/>
      <c r="K7" s="242" t="str">
        <f>IF(H9="○","●",IF(H9="●","○",IF(H9="","","△")))</f>
        <v/>
      </c>
      <c r="L7" s="243"/>
      <c r="M7" s="262"/>
      <c r="N7" s="242" t="str">
        <f>IF(H11="○","●",IF(H11="●","○",IF(H11="","","△")))</f>
        <v/>
      </c>
      <c r="O7" s="243"/>
      <c r="P7" s="262"/>
      <c r="Q7" s="242" t="str">
        <f>IF(H13="○","●",IF(H13="●","○",IF(H13="","","△")))</f>
        <v/>
      </c>
      <c r="R7" s="243"/>
      <c r="S7" s="262"/>
      <c r="T7" s="242" t="str">
        <f>IF(H15="○","●",IF(H15="●","○",IF(H15="","","△")))</f>
        <v/>
      </c>
      <c r="U7" s="243"/>
      <c r="V7" s="244"/>
      <c r="W7" s="235" t="str">
        <f>IF(COUNTIF(E7:V7,"")=17,"",COUNTIF(E7:V7,"○"))</f>
        <v/>
      </c>
      <c r="X7" s="235" t="str">
        <f>IF(COUNTIF(E7:V7,"")=17,"",COUNTIF(E7:V7,"●"))</f>
        <v/>
      </c>
      <c r="Y7" s="235" t="str">
        <f>IF(COUNTIF(E7:V7,"")=17,"",COUNTIF(E7:V7,"△"))</f>
        <v/>
      </c>
      <c r="Z7" s="251" t="str">
        <f>IF(COUNTIF(E7:V7,"")=17,"",W7*3+Y7)</f>
        <v/>
      </c>
      <c r="AA7" s="235" t="str">
        <f>IF(COUNTIF(E7:V7,"")=17,"",IF(E8="",0,E8)+IF(H8="",0,H8)+IF(K8="",0,K8)+IF(N8="",0,N8)+IF(Q8="",0,Q8)+IF(T8="",0,T8))</f>
        <v/>
      </c>
      <c r="AB7" s="235" t="str">
        <f>IF(COUNTIF(E7:V7,"")=17,"",IF(G8="",0,G8)+IF(J8="",0,J8)+IF(M8="",0,M8)+IF(P8="",0,P8)+IF(S8="",0,S8)+IF(V8="",0,V8))</f>
        <v/>
      </c>
      <c r="AC7" s="235" t="str">
        <f>IF(COUNTIF(E7:V7,"")=17,"",AA7-AB7)</f>
        <v/>
      </c>
      <c r="AD7" s="237" t="str">
        <f>IF(COUNTIF(E7:V7,"")=17,"",RANK(AF7,$AF$5:$AF$16,0))</f>
        <v/>
      </c>
      <c r="AE7" s="238"/>
      <c r="AF7" s="241" t="str">
        <f>IF(COUNTIF(E7:V7,"")=17,"",IF(Z7="",0,Z7*10000)+IF(AC7="",0,AC7*500)+IF(AA7="",0,AA7*10))</f>
        <v/>
      </c>
      <c r="AG7" s="70"/>
    </row>
    <row r="8" spans="1:33" ht="13.5" customHeight="1">
      <c r="A8" s="254"/>
      <c r="B8" s="258"/>
      <c r="C8" s="259"/>
      <c r="D8" s="260"/>
      <c r="E8" s="84"/>
      <c r="F8" s="81" t="s">
        <v>13</v>
      </c>
      <c r="G8" s="85"/>
      <c r="H8" s="248"/>
      <c r="I8" s="249"/>
      <c r="J8" s="250"/>
      <c r="K8" s="80" t="str">
        <f>IF(J10="","",J10)</f>
        <v/>
      </c>
      <c r="L8" s="81" t="s">
        <v>13</v>
      </c>
      <c r="M8" s="83" t="str">
        <f>IF(H10="","",H10)</f>
        <v/>
      </c>
      <c r="N8" s="80" t="str">
        <f>IF(J12="","",J12)</f>
        <v/>
      </c>
      <c r="O8" s="81" t="s">
        <v>13</v>
      </c>
      <c r="P8" s="83" t="str">
        <f>IF(H12="","",H12)</f>
        <v/>
      </c>
      <c r="Q8" s="80" t="str">
        <f>IF(J14="","",J14)</f>
        <v/>
      </c>
      <c r="R8" s="81" t="s">
        <v>13</v>
      </c>
      <c r="S8" s="83" t="str">
        <f>IF(H14="","",H14)</f>
        <v/>
      </c>
      <c r="T8" s="80" t="str">
        <f>IF(J16="","",J16)</f>
        <v/>
      </c>
      <c r="U8" s="81" t="s">
        <v>13</v>
      </c>
      <c r="V8" s="83" t="str">
        <f>IF(H16="","",H16)</f>
        <v/>
      </c>
      <c r="W8" s="236"/>
      <c r="X8" s="236"/>
      <c r="Y8" s="236"/>
      <c r="Z8" s="252"/>
      <c r="AA8" s="236"/>
      <c r="AB8" s="236"/>
      <c r="AC8" s="236"/>
      <c r="AD8" s="263"/>
      <c r="AE8" s="264"/>
      <c r="AF8" s="241"/>
      <c r="AG8" s="70"/>
    </row>
    <row r="9" spans="1:33" ht="13.5" customHeight="1">
      <c r="A9" s="253">
        <v>3</v>
      </c>
      <c r="B9" s="255"/>
      <c r="C9" s="256"/>
      <c r="D9" s="257"/>
      <c r="E9" s="242" t="str">
        <f>IF(E10&gt;G10,"○",IF(E10&lt;G10,"●",IF(E10="","","△")))</f>
        <v/>
      </c>
      <c r="F9" s="243"/>
      <c r="G9" s="244"/>
      <c r="H9" s="242" t="str">
        <f>IF(H10&gt;J10,"○",IF(H10&lt;J10,"●",IF(H10="","","△")))</f>
        <v/>
      </c>
      <c r="I9" s="243"/>
      <c r="J9" s="244"/>
      <c r="K9" s="245" t="s">
        <v>12</v>
      </c>
      <c r="L9" s="246"/>
      <c r="M9" s="247"/>
      <c r="N9" s="242" t="str">
        <f>IF(K11="○","●",IF(K11="●","○",IF(K11="","","△")))</f>
        <v/>
      </c>
      <c r="O9" s="243"/>
      <c r="P9" s="262"/>
      <c r="Q9" s="242" t="str">
        <f>IF(K13="○","●",IF(K13="●","○",IF(K13="","","△")))</f>
        <v/>
      </c>
      <c r="R9" s="243"/>
      <c r="S9" s="262"/>
      <c r="T9" s="242" t="str">
        <f>IF(K15="○","●",IF(K15="●","○",IF(K15="","","△")))</f>
        <v/>
      </c>
      <c r="U9" s="243"/>
      <c r="V9" s="244"/>
      <c r="W9" s="235" t="str">
        <f>IF(COUNTIF(E9:V9,"")=17,"",COUNTIF(E9:V9,"○"))</f>
        <v/>
      </c>
      <c r="X9" s="235" t="str">
        <f>IF(COUNTIF(E9:V9,"")=17,"",COUNTIF(E9:V9,"●"))</f>
        <v/>
      </c>
      <c r="Y9" s="235" t="str">
        <f>IF(COUNTIF(E9:V9,"")=17,"",COUNTIF(E9:V9,"△"))</f>
        <v/>
      </c>
      <c r="Z9" s="251" t="str">
        <f>IF(COUNTIF(E9:V9,"")=17,"",W9*3+Y9)</f>
        <v/>
      </c>
      <c r="AA9" s="235" t="str">
        <f>IF(COUNTIF(E9:V9,"")=17,"",IF(E10="",0,E10)+IF(H10="",0,H10)+IF(K10="",0,K10)+IF(N10="",0,N10)+IF(Q10="",0,Q10)+IF(T10="",0,T10))</f>
        <v/>
      </c>
      <c r="AB9" s="235" t="str">
        <f>IF(COUNTIF(E9:V9,"")=17,"",IF(G10="",0,G10)+IF(J10="",0,J10)+IF(M10="",0,M10)+IF(P10="",0,P10)+IF(S10="",0,S10)+IF(V10="",0,V10))</f>
        <v/>
      </c>
      <c r="AC9" s="235" t="str">
        <f>IF(COUNTIF(E9:V9,"")=17,"",AA9-AB9)</f>
        <v/>
      </c>
      <c r="AD9" s="237" t="str">
        <f>IF(COUNTIF(E9:V9,"")=17,"",RANK(AF9,$AF$5:$AF$16,0))</f>
        <v/>
      </c>
      <c r="AE9" s="238"/>
      <c r="AF9" s="241" t="str">
        <f>IF(COUNTIF(E9:V9,"")=17,"",IF(Z9="",0,Z9*10000)+IF(AC9="",0,AC9*500)+IF(AA9="",0,AA9*10))</f>
        <v/>
      </c>
      <c r="AG9" s="70"/>
    </row>
    <row r="10" spans="1:33" ht="13.5" customHeight="1">
      <c r="A10" s="254"/>
      <c r="B10" s="258"/>
      <c r="C10" s="259"/>
      <c r="D10" s="260"/>
      <c r="E10" s="84"/>
      <c r="F10" s="81" t="s">
        <v>13</v>
      </c>
      <c r="G10" s="85"/>
      <c r="H10" s="84"/>
      <c r="I10" s="81" t="s">
        <v>13</v>
      </c>
      <c r="J10" s="85"/>
      <c r="K10" s="248"/>
      <c r="L10" s="249"/>
      <c r="M10" s="250"/>
      <c r="N10" s="80" t="str">
        <f>IF(M12="","",M12)</f>
        <v/>
      </c>
      <c r="O10" s="81" t="s">
        <v>13</v>
      </c>
      <c r="P10" s="83" t="str">
        <f>IF(K12="","",K12)</f>
        <v/>
      </c>
      <c r="Q10" s="80" t="str">
        <f>IF(M14="","",M14)</f>
        <v/>
      </c>
      <c r="R10" s="81" t="s">
        <v>13</v>
      </c>
      <c r="S10" s="83" t="str">
        <f>IF(K14="","",K14)</f>
        <v/>
      </c>
      <c r="T10" s="80" t="str">
        <f>IF(M16="","",M16)</f>
        <v/>
      </c>
      <c r="U10" s="81" t="s">
        <v>13</v>
      </c>
      <c r="V10" s="83" t="str">
        <f>IF(K16="","",K16)</f>
        <v/>
      </c>
      <c r="W10" s="236"/>
      <c r="X10" s="236"/>
      <c r="Y10" s="236"/>
      <c r="Z10" s="252"/>
      <c r="AA10" s="236"/>
      <c r="AB10" s="236"/>
      <c r="AC10" s="236"/>
      <c r="AD10" s="263"/>
      <c r="AE10" s="264"/>
      <c r="AF10" s="241"/>
      <c r="AG10" s="70"/>
    </row>
    <row r="11" spans="1:33" ht="13.5" customHeight="1">
      <c r="A11" s="253">
        <v>4</v>
      </c>
      <c r="B11" s="255"/>
      <c r="C11" s="256"/>
      <c r="D11" s="257"/>
      <c r="E11" s="242" t="str">
        <f>IF(E12&gt;G12,"○",IF(E12&lt;G12,"●",IF(E12="","","△")))</f>
        <v/>
      </c>
      <c r="F11" s="243"/>
      <c r="G11" s="244"/>
      <c r="H11" s="261" t="str">
        <f>IF(H12&gt;J12,"○",IF(H12&lt;J12,"●",IF(H12="","","△")))</f>
        <v/>
      </c>
      <c r="I11" s="243"/>
      <c r="J11" s="262"/>
      <c r="K11" s="242" t="str">
        <f>IF(K12&gt;M12,"○",IF(K12&lt;M12,"●",IF(K12="","","△")))</f>
        <v/>
      </c>
      <c r="L11" s="243"/>
      <c r="M11" s="244"/>
      <c r="N11" s="245" t="s">
        <v>12</v>
      </c>
      <c r="O11" s="246"/>
      <c r="P11" s="247"/>
      <c r="Q11" s="242" t="str">
        <f>IF(N13="○","●",IF(N13="●","○",IF(N13="","","△")))</f>
        <v/>
      </c>
      <c r="R11" s="243"/>
      <c r="S11" s="262"/>
      <c r="T11" s="242" t="str">
        <f>IF(N15="○","●",IF(N15="●","○",IF(N15="","","△")))</f>
        <v/>
      </c>
      <c r="U11" s="243"/>
      <c r="V11" s="244"/>
      <c r="W11" s="235" t="str">
        <f>IF(COUNTIF(E11:V11,"")=17,"",COUNTIF(E11:V11,"○"))</f>
        <v/>
      </c>
      <c r="X11" s="235" t="str">
        <f>IF(COUNTIF(E11:V11,"")=17,"",COUNTIF(E11:V11,"●"))</f>
        <v/>
      </c>
      <c r="Y11" s="235" t="str">
        <f>IF(COUNTIF(E11:V11,"")=17,"",COUNTIF(E11:V11,"△"))</f>
        <v/>
      </c>
      <c r="Z11" s="251" t="str">
        <f>IF(COUNTIF(E11:V11,"")=17,"",W11*3+Y11)</f>
        <v/>
      </c>
      <c r="AA11" s="235" t="str">
        <f>IF(COUNTIF(E11:V11,"")=17,"",IF(E12="",0,E12)+IF(H12="",0,H12)+IF(K12="",0,K12)+IF(N12="",0,N12)+IF(Q12="",0,Q12)+IF(T12="",0,T12))</f>
        <v/>
      </c>
      <c r="AB11" s="235" t="str">
        <f>IF(COUNTIF(E11:V11,"")=17,"",IF(G12="",0,G12)+IF(J12="",0,J12)+IF(M12="",0,M12)+IF(P12="",0,P12)+IF(S12="",0,S12)+IF(V12="",0,V12))</f>
        <v/>
      </c>
      <c r="AC11" s="235" t="str">
        <f>IF(COUNTIF(E11:V11,"")=17,"",AA11-AB11)</f>
        <v/>
      </c>
      <c r="AD11" s="237" t="str">
        <f>IF(COUNTIF(E11:V11,"")=17,"",RANK(AF11,$AF$5:$AF$16,0))</f>
        <v/>
      </c>
      <c r="AE11" s="238"/>
      <c r="AF11" s="241" t="str">
        <f>IF(COUNTIF(E11:V11,"")=17,"",IF(Z11="",0,Z11*10000)+IF(AC11="",0,AC11*500)+IF(AA11="",0,AA11*10))</f>
        <v/>
      </c>
      <c r="AG11" s="70"/>
    </row>
    <row r="12" spans="1:33" ht="13.5" customHeight="1">
      <c r="A12" s="254"/>
      <c r="B12" s="258"/>
      <c r="C12" s="259"/>
      <c r="D12" s="260"/>
      <c r="E12" s="84"/>
      <c r="F12" s="81" t="s">
        <v>13</v>
      </c>
      <c r="G12" s="85"/>
      <c r="H12" s="84"/>
      <c r="I12" s="81" t="s">
        <v>13</v>
      </c>
      <c r="J12" s="85"/>
      <c r="K12" s="84"/>
      <c r="L12" s="81" t="s">
        <v>13</v>
      </c>
      <c r="M12" s="85"/>
      <c r="N12" s="248"/>
      <c r="O12" s="249"/>
      <c r="P12" s="250"/>
      <c r="Q12" s="80" t="str">
        <f>IF(P14="","",P14)</f>
        <v/>
      </c>
      <c r="R12" s="81" t="s">
        <v>13</v>
      </c>
      <c r="S12" s="83" t="str">
        <f>IF(N14="","",N14)</f>
        <v/>
      </c>
      <c r="T12" s="80" t="str">
        <f>IF(P16="","",P16)</f>
        <v/>
      </c>
      <c r="U12" s="81" t="s">
        <v>13</v>
      </c>
      <c r="V12" s="83" t="str">
        <f>IF(N16="","",N16)</f>
        <v/>
      </c>
      <c r="W12" s="236"/>
      <c r="X12" s="236"/>
      <c r="Y12" s="236"/>
      <c r="Z12" s="252"/>
      <c r="AA12" s="236"/>
      <c r="AB12" s="236"/>
      <c r="AC12" s="236"/>
      <c r="AD12" s="263"/>
      <c r="AE12" s="264"/>
      <c r="AF12" s="241"/>
      <c r="AG12" s="70"/>
    </row>
    <row r="13" spans="1:33" ht="13.5" customHeight="1">
      <c r="A13" s="253">
        <v>5</v>
      </c>
      <c r="B13" s="255"/>
      <c r="C13" s="256"/>
      <c r="D13" s="257"/>
      <c r="E13" s="242" t="str">
        <f>IF(E14&gt;G14,"○",IF(E14&lt;G14,"●",IF(E14="","","△")))</f>
        <v/>
      </c>
      <c r="F13" s="243"/>
      <c r="G13" s="244"/>
      <c r="H13" s="261" t="str">
        <f>IF(H14&gt;J14,"○",IF(H14&lt;J14,"●",IF(H14="","","△")))</f>
        <v/>
      </c>
      <c r="I13" s="243"/>
      <c r="J13" s="262"/>
      <c r="K13" s="242" t="str">
        <f>IF(K14&gt;M14,"○",IF(K14&lt;M14,"●",IF(K14="","","△")))</f>
        <v/>
      </c>
      <c r="L13" s="243"/>
      <c r="M13" s="244"/>
      <c r="N13" s="242" t="str">
        <f>IF(N14&gt;P14,"○",IF(N14&lt;P14,"●",IF(N14="","","△")))</f>
        <v/>
      </c>
      <c r="O13" s="243"/>
      <c r="P13" s="244"/>
      <c r="Q13" s="245" t="s">
        <v>12</v>
      </c>
      <c r="R13" s="246"/>
      <c r="S13" s="247"/>
      <c r="T13" s="242" t="str">
        <f>IF(Q15="○","●",IF(Q15="●","○",IF(Q15="","","△")))</f>
        <v/>
      </c>
      <c r="U13" s="243"/>
      <c r="V13" s="244"/>
      <c r="W13" s="235" t="str">
        <f>IF(COUNTIF(E13:V13,"")=17,"",COUNTIF(E13:V13,"○"))</f>
        <v/>
      </c>
      <c r="X13" s="235" t="str">
        <f>IF(COUNTIF(E13:V13,"")=17,"",COUNTIF(E13:V13,"●"))</f>
        <v/>
      </c>
      <c r="Y13" s="235" t="str">
        <f>IF(COUNTIF(E13:V13,"")=17,"",COUNTIF(E13:V13,"△"))</f>
        <v/>
      </c>
      <c r="Z13" s="251" t="str">
        <f>IF(COUNTIF(E13:V13,"")=17,"",W13*3+Y13)</f>
        <v/>
      </c>
      <c r="AA13" s="235" t="str">
        <f>IF(COUNTIF(E13:V13,"")=17,"",IF(E14="",0,E14)+IF(H14="",0,H14)+IF(K14="",0,K14)+IF(N14="",0,N14)+IF(Q14="",0,Q14)+IF(T14="",0,T14))</f>
        <v/>
      </c>
      <c r="AB13" s="235" t="str">
        <f>IF(COUNTIF(E13:V13,"")=17,"",IF(G14="",0,G14)+IF(J14="",0,J14)+IF(M14="",0,M14)+IF(P14="",0,P14)+IF(S14="",0,S14)+IF(V14="",0,V14))</f>
        <v/>
      </c>
      <c r="AC13" s="235" t="str">
        <f>IF(COUNTIF(E13:V13,"")=17,"",AA13-AB13)</f>
        <v/>
      </c>
      <c r="AD13" s="237" t="str">
        <f>IF(COUNTIF(E13:V13,"")=17,"",RANK(AF13,$AF$5:$AF$16,0))</f>
        <v/>
      </c>
      <c r="AE13" s="238"/>
      <c r="AF13" s="241" t="str">
        <f>IF(COUNTIF(E13:V13,"")=17,"",IF(Z13="",0,Z13*10000)+IF(AC13="",0,AC13*500)+IF(AA13="",0,AA13*10))</f>
        <v/>
      </c>
      <c r="AG13" s="70"/>
    </row>
    <row r="14" spans="1:33" ht="13.5" customHeight="1">
      <c r="A14" s="254"/>
      <c r="B14" s="258"/>
      <c r="C14" s="259"/>
      <c r="D14" s="260"/>
      <c r="E14" s="84"/>
      <c r="F14" s="81" t="s">
        <v>13</v>
      </c>
      <c r="G14" s="85"/>
      <c r="H14" s="84"/>
      <c r="I14" s="81" t="s">
        <v>13</v>
      </c>
      <c r="J14" s="85"/>
      <c r="K14" s="84"/>
      <c r="L14" s="81" t="s">
        <v>13</v>
      </c>
      <c r="M14" s="85"/>
      <c r="N14" s="84"/>
      <c r="O14" s="81" t="s">
        <v>13</v>
      </c>
      <c r="P14" s="85"/>
      <c r="Q14" s="248"/>
      <c r="R14" s="249"/>
      <c r="S14" s="250"/>
      <c r="T14" s="80" t="str">
        <f>IF(S16="","",S16)</f>
        <v/>
      </c>
      <c r="U14" s="81" t="s">
        <v>13</v>
      </c>
      <c r="V14" s="83" t="str">
        <f>IF(Q16="","",Q16)</f>
        <v/>
      </c>
      <c r="W14" s="236"/>
      <c r="X14" s="236"/>
      <c r="Y14" s="236"/>
      <c r="Z14" s="252"/>
      <c r="AA14" s="236"/>
      <c r="AB14" s="236"/>
      <c r="AC14" s="236"/>
      <c r="AD14" s="263"/>
      <c r="AE14" s="264"/>
      <c r="AF14" s="241"/>
      <c r="AG14" s="70"/>
    </row>
    <row r="15" spans="1:33" ht="13.5" customHeight="1">
      <c r="A15" s="253">
        <v>6</v>
      </c>
      <c r="B15" s="255"/>
      <c r="C15" s="256"/>
      <c r="D15" s="257"/>
      <c r="E15" s="242" t="str">
        <f>IF(E16&gt;G16,"○",IF(E16&lt;G16,"●",IF(E16="","","△")))</f>
        <v/>
      </c>
      <c r="F15" s="243"/>
      <c r="G15" s="244"/>
      <c r="H15" s="261" t="str">
        <f>IF(H16&gt;J16,"○",IF(H16&lt;J16,"●",IF(H16="","","△")))</f>
        <v/>
      </c>
      <c r="I15" s="243"/>
      <c r="J15" s="262"/>
      <c r="K15" s="242" t="str">
        <f>IF(K16&gt;M16,"○",IF(K16&lt;M16,"●",IF(K16="","","△")))</f>
        <v/>
      </c>
      <c r="L15" s="243"/>
      <c r="M15" s="244"/>
      <c r="N15" s="242" t="str">
        <f>IF(N16&gt;P16,"○",IF(N16&lt;P16,"●",IF(N16="","","△")))</f>
        <v/>
      </c>
      <c r="O15" s="243"/>
      <c r="P15" s="244"/>
      <c r="Q15" s="242" t="str">
        <f>IF(Q16&gt;S16,"○",IF(Q16&lt;S16,"●",IF(Q16="","","△")))</f>
        <v/>
      </c>
      <c r="R15" s="243"/>
      <c r="S15" s="244"/>
      <c r="T15" s="245" t="s">
        <v>12</v>
      </c>
      <c r="U15" s="246"/>
      <c r="V15" s="247"/>
      <c r="W15" s="235" t="str">
        <f>IF(COUNTIF(E15:V15,"")=17,"",COUNTIF(E15:V15,"○"))</f>
        <v/>
      </c>
      <c r="X15" s="235" t="str">
        <f>IF(COUNTIF(E15:V15,"")=17,"",COUNTIF(E15:V15,"●"))</f>
        <v/>
      </c>
      <c r="Y15" s="235" t="str">
        <f>IF(COUNTIF(E15:V15,"")=17,"",COUNTIF(E15:V15,"△"))</f>
        <v/>
      </c>
      <c r="Z15" s="251" t="str">
        <f>IF(COUNTIF(E15:V15,"")=17,"",W15*3+Y15)</f>
        <v/>
      </c>
      <c r="AA15" s="235" t="str">
        <f>IF(COUNTIF(E15:V15,"")=17,"",IF(E16="",0,E16)+IF(H16="",0,H16)+IF(K16="",0,K16)+IF(N16="",0,N16)+IF(Q16="",0,Q16)+IF(T16="",0,T16))</f>
        <v/>
      </c>
      <c r="AB15" s="235" t="str">
        <f>IF(COUNTIF(E15:V15,"")=17,"",IF(G16="",0,G16)+IF(J16="",0,J16)+IF(M16="",0,M16)+IF(P16="",0,P16)+IF(S16="",0,S16)+IF(V16="",0,V16))</f>
        <v/>
      </c>
      <c r="AC15" s="235" t="str">
        <f>IF(COUNTIF(E15:V15,"")=17,"",AA15-AB15)</f>
        <v/>
      </c>
      <c r="AD15" s="237" t="str">
        <f>IF(COUNTIF(E15:V15,"")=17,"",RANK(AF15,$AF$5:$AF$16,0))</f>
        <v/>
      </c>
      <c r="AE15" s="238"/>
      <c r="AF15" s="241" t="str">
        <f>IF(COUNTIF(E15:V15,"")=17,"",IF(Z15="",0,Z15*10000)+IF(AC15="",0,AC15*500)+IF(AA15="",0,AA15*10))</f>
        <v/>
      </c>
      <c r="AG15" s="70"/>
    </row>
    <row r="16" spans="1:33" ht="13.5" customHeight="1">
      <c r="A16" s="254"/>
      <c r="B16" s="258"/>
      <c r="C16" s="259"/>
      <c r="D16" s="260"/>
      <c r="E16" s="84"/>
      <c r="F16" s="81" t="s">
        <v>13</v>
      </c>
      <c r="G16" s="85"/>
      <c r="H16" s="84"/>
      <c r="I16" s="81" t="s">
        <v>13</v>
      </c>
      <c r="J16" s="85"/>
      <c r="K16" s="84"/>
      <c r="L16" s="81" t="s">
        <v>13</v>
      </c>
      <c r="M16" s="85"/>
      <c r="N16" s="84"/>
      <c r="O16" s="81" t="s">
        <v>13</v>
      </c>
      <c r="P16" s="85"/>
      <c r="Q16" s="84"/>
      <c r="R16" s="81" t="s">
        <v>13</v>
      </c>
      <c r="S16" s="85"/>
      <c r="T16" s="248"/>
      <c r="U16" s="249"/>
      <c r="V16" s="250"/>
      <c r="W16" s="236"/>
      <c r="X16" s="236"/>
      <c r="Y16" s="236"/>
      <c r="Z16" s="252"/>
      <c r="AA16" s="236"/>
      <c r="AB16" s="236"/>
      <c r="AC16" s="236"/>
      <c r="AD16" s="239"/>
      <c r="AE16" s="240"/>
      <c r="AF16" s="241"/>
      <c r="AG16" s="70"/>
    </row>
    <row r="17" spans="1:33">
      <c r="A17" s="86"/>
      <c r="B17" s="71"/>
      <c r="C17" s="71"/>
      <c r="D17" s="86"/>
      <c r="E17" s="87" t="s">
        <v>14</v>
      </c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69"/>
      <c r="AG17" s="72"/>
    </row>
    <row r="18" spans="1:33" ht="25.15" customHeight="1">
      <c r="A18" s="230" t="str">
        <f>A3</f>
        <v>ブロック</v>
      </c>
      <c r="B18" s="230"/>
      <c r="C18" s="230"/>
      <c r="D18" s="230"/>
      <c r="E18" s="231"/>
      <c r="F18" s="231"/>
      <c r="G18" s="89" t="s">
        <v>15</v>
      </c>
      <c r="H18" s="231"/>
      <c r="I18" s="231"/>
      <c r="J18" s="90" t="s">
        <v>16</v>
      </c>
      <c r="K18" s="91"/>
      <c r="L18" s="231" t="s">
        <v>17</v>
      </c>
      <c r="M18" s="232"/>
      <c r="N18" s="231" t="s">
        <v>18</v>
      </c>
      <c r="O18" s="231"/>
      <c r="P18" s="231"/>
      <c r="Q18" s="231"/>
      <c r="R18" s="231"/>
      <c r="S18" s="231"/>
      <c r="T18" s="231"/>
      <c r="U18" s="231"/>
      <c r="V18" s="231"/>
      <c r="W18" s="71"/>
      <c r="X18" s="71"/>
      <c r="Y18" s="71"/>
      <c r="Z18" s="71"/>
      <c r="AA18" s="234"/>
      <c r="AB18" s="234"/>
      <c r="AC18" s="234"/>
      <c r="AD18" s="234"/>
      <c r="AE18" s="234"/>
      <c r="AF18" s="92"/>
      <c r="AG18" s="70"/>
    </row>
    <row r="19" spans="1:33" ht="22.9" customHeight="1">
      <c r="A19" s="93" t="s">
        <v>36</v>
      </c>
      <c r="B19" s="228" t="s">
        <v>37</v>
      </c>
      <c r="C19" s="229"/>
      <c r="D19" s="223" t="s">
        <v>38</v>
      </c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5"/>
      <c r="W19" s="218" t="s">
        <v>39</v>
      </c>
      <c r="X19" s="219"/>
      <c r="Y19" s="220"/>
      <c r="Z19" s="218" t="s">
        <v>40</v>
      </c>
      <c r="AA19" s="219"/>
      <c r="AB19" s="220"/>
      <c r="AC19" s="218" t="s">
        <v>40</v>
      </c>
      <c r="AD19" s="219"/>
      <c r="AE19" s="220"/>
      <c r="AF19" s="92"/>
      <c r="AG19" s="70"/>
    </row>
    <row r="20" spans="1:33" ht="22.9" customHeight="1">
      <c r="A20" s="94">
        <v>1</v>
      </c>
      <c r="B20" s="221"/>
      <c r="C20" s="222"/>
      <c r="D20" s="223"/>
      <c r="E20" s="224"/>
      <c r="F20" s="224"/>
      <c r="G20" s="224"/>
      <c r="H20" s="224"/>
      <c r="I20" s="224"/>
      <c r="J20" s="225"/>
      <c r="K20" s="226"/>
      <c r="L20" s="219"/>
      <c r="M20" s="95" t="s">
        <v>24</v>
      </c>
      <c r="N20" s="227"/>
      <c r="O20" s="220"/>
      <c r="P20" s="223"/>
      <c r="Q20" s="224"/>
      <c r="R20" s="224"/>
      <c r="S20" s="224"/>
      <c r="T20" s="224"/>
      <c r="U20" s="224"/>
      <c r="V20" s="225"/>
      <c r="W20" s="218"/>
      <c r="X20" s="219"/>
      <c r="Y20" s="220"/>
      <c r="Z20" s="218"/>
      <c r="AA20" s="219"/>
      <c r="AB20" s="220"/>
      <c r="AC20" s="218"/>
      <c r="AD20" s="219"/>
      <c r="AE20" s="220"/>
      <c r="AF20" s="92"/>
      <c r="AG20" s="70"/>
    </row>
    <row r="21" spans="1:33" ht="22.9" customHeight="1">
      <c r="A21" s="94">
        <v>2</v>
      </c>
      <c r="B21" s="221"/>
      <c r="C21" s="222"/>
      <c r="D21" s="223"/>
      <c r="E21" s="224"/>
      <c r="F21" s="224"/>
      <c r="G21" s="224"/>
      <c r="H21" s="224"/>
      <c r="I21" s="224"/>
      <c r="J21" s="225"/>
      <c r="K21" s="226"/>
      <c r="L21" s="219"/>
      <c r="M21" s="95" t="s">
        <v>24</v>
      </c>
      <c r="N21" s="227"/>
      <c r="O21" s="220"/>
      <c r="P21" s="223"/>
      <c r="Q21" s="224"/>
      <c r="R21" s="224"/>
      <c r="S21" s="224"/>
      <c r="T21" s="224"/>
      <c r="U21" s="224"/>
      <c r="V21" s="225"/>
      <c r="W21" s="218"/>
      <c r="X21" s="219"/>
      <c r="Y21" s="220"/>
      <c r="Z21" s="218"/>
      <c r="AA21" s="219"/>
      <c r="AB21" s="220"/>
      <c r="AC21" s="218"/>
      <c r="AD21" s="219"/>
      <c r="AE21" s="220"/>
      <c r="AF21" s="92"/>
      <c r="AG21" s="70"/>
    </row>
    <row r="22" spans="1:33" ht="22.9" customHeight="1">
      <c r="A22" s="94">
        <v>3</v>
      </c>
      <c r="B22" s="221"/>
      <c r="C22" s="222"/>
      <c r="D22" s="223"/>
      <c r="E22" s="224"/>
      <c r="F22" s="224"/>
      <c r="G22" s="224"/>
      <c r="H22" s="224"/>
      <c r="I22" s="224"/>
      <c r="J22" s="225"/>
      <c r="K22" s="226"/>
      <c r="L22" s="219"/>
      <c r="M22" s="95" t="s">
        <v>24</v>
      </c>
      <c r="N22" s="227"/>
      <c r="O22" s="220"/>
      <c r="P22" s="223"/>
      <c r="Q22" s="224"/>
      <c r="R22" s="224"/>
      <c r="S22" s="224"/>
      <c r="T22" s="224"/>
      <c r="U22" s="224"/>
      <c r="V22" s="225"/>
      <c r="W22" s="218"/>
      <c r="X22" s="219"/>
      <c r="Y22" s="220"/>
      <c r="Z22" s="218"/>
      <c r="AA22" s="219"/>
      <c r="AB22" s="220"/>
      <c r="AC22" s="218"/>
      <c r="AD22" s="219"/>
      <c r="AE22" s="220"/>
      <c r="AF22" s="92"/>
      <c r="AG22" s="70"/>
    </row>
    <row r="23" spans="1:33" ht="22.9" customHeight="1">
      <c r="A23" s="94">
        <v>4</v>
      </c>
      <c r="B23" s="221"/>
      <c r="C23" s="222"/>
      <c r="D23" s="223"/>
      <c r="E23" s="224"/>
      <c r="F23" s="224"/>
      <c r="G23" s="224"/>
      <c r="H23" s="224"/>
      <c r="I23" s="224"/>
      <c r="J23" s="225"/>
      <c r="K23" s="226"/>
      <c r="L23" s="219"/>
      <c r="M23" s="95" t="s">
        <v>24</v>
      </c>
      <c r="N23" s="227"/>
      <c r="O23" s="220"/>
      <c r="P23" s="223"/>
      <c r="Q23" s="224"/>
      <c r="R23" s="224"/>
      <c r="S23" s="224"/>
      <c r="T23" s="224"/>
      <c r="U23" s="224"/>
      <c r="V23" s="225"/>
      <c r="W23" s="218"/>
      <c r="X23" s="219"/>
      <c r="Y23" s="220"/>
      <c r="Z23" s="218"/>
      <c r="AA23" s="219"/>
      <c r="AB23" s="220"/>
      <c r="AC23" s="218"/>
      <c r="AD23" s="219"/>
      <c r="AE23" s="220"/>
      <c r="AF23" s="92"/>
      <c r="AG23" s="70"/>
    </row>
    <row r="24" spans="1:33" ht="22.9" customHeight="1">
      <c r="A24" s="94">
        <v>5</v>
      </c>
      <c r="B24" s="221"/>
      <c r="C24" s="222"/>
      <c r="D24" s="223"/>
      <c r="E24" s="224"/>
      <c r="F24" s="224"/>
      <c r="G24" s="224"/>
      <c r="H24" s="224"/>
      <c r="I24" s="224"/>
      <c r="J24" s="225"/>
      <c r="K24" s="226"/>
      <c r="L24" s="219"/>
      <c r="M24" s="95" t="s">
        <v>24</v>
      </c>
      <c r="N24" s="227"/>
      <c r="O24" s="220"/>
      <c r="P24" s="223"/>
      <c r="Q24" s="224"/>
      <c r="R24" s="224"/>
      <c r="S24" s="224"/>
      <c r="T24" s="224"/>
      <c r="U24" s="224"/>
      <c r="V24" s="225"/>
      <c r="W24" s="218"/>
      <c r="X24" s="219"/>
      <c r="Y24" s="220"/>
      <c r="Z24" s="218"/>
      <c r="AA24" s="219"/>
      <c r="AB24" s="220"/>
      <c r="AC24" s="218"/>
      <c r="AD24" s="219"/>
      <c r="AE24" s="220"/>
      <c r="AF24" s="92"/>
      <c r="AG24" s="70"/>
    </row>
    <row r="25" spans="1:33" ht="6.75" customHeight="1">
      <c r="A25" s="71"/>
      <c r="B25" s="96"/>
      <c r="C25" s="96"/>
      <c r="D25" s="97"/>
      <c r="E25" s="97"/>
      <c r="F25" s="97"/>
      <c r="G25" s="97"/>
      <c r="H25" s="97"/>
      <c r="I25" s="97"/>
      <c r="J25" s="97"/>
      <c r="K25" s="98"/>
      <c r="L25" s="98"/>
      <c r="M25" s="71"/>
      <c r="N25" s="98"/>
      <c r="O25" s="98"/>
      <c r="P25" s="97"/>
      <c r="Q25" s="97"/>
      <c r="R25" s="97"/>
      <c r="S25" s="97"/>
      <c r="T25" s="97"/>
      <c r="U25" s="97"/>
      <c r="V25" s="97"/>
      <c r="W25" s="71"/>
      <c r="X25" s="71"/>
      <c r="Y25" s="71"/>
      <c r="Z25" s="71"/>
      <c r="AA25" s="71"/>
      <c r="AB25" s="71"/>
      <c r="AC25" s="71"/>
      <c r="AD25" s="71"/>
      <c r="AE25" s="71"/>
      <c r="AF25" s="92"/>
      <c r="AG25" s="70"/>
    </row>
    <row r="26" spans="1:33" ht="25.15" customHeight="1">
      <c r="A26" s="230" t="str">
        <f>A3</f>
        <v>ブロック</v>
      </c>
      <c r="B26" s="230"/>
      <c r="C26" s="230"/>
      <c r="D26" s="230"/>
      <c r="E26" s="231"/>
      <c r="F26" s="231"/>
      <c r="G26" s="89" t="s">
        <v>15</v>
      </c>
      <c r="H26" s="231"/>
      <c r="I26" s="231"/>
      <c r="J26" s="90" t="s">
        <v>16</v>
      </c>
      <c r="K26" s="91"/>
      <c r="L26" s="231" t="s">
        <v>17</v>
      </c>
      <c r="M26" s="232"/>
      <c r="N26" s="231" t="s">
        <v>18</v>
      </c>
      <c r="O26" s="231"/>
      <c r="P26" s="231"/>
      <c r="Q26" s="231"/>
      <c r="R26" s="231"/>
      <c r="S26" s="231"/>
      <c r="T26" s="231"/>
      <c r="U26" s="231"/>
      <c r="V26" s="231"/>
      <c r="W26" s="71"/>
      <c r="X26" s="71"/>
      <c r="Y26" s="71"/>
      <c r="Z26" s="71"/>
      <c r="AA26" s="233">
        <f>AA18</f>
        <v>0</v>
      </c>
      <c r="AB26" s="233"/>
      <c r="AC26" s="233"/>
      <c r="AD26" s="233"/>
      <c r="AE26" s="233"/>
      <c r="AF26" s="92"/>
      <c r="AG26" s="70"/>
    </row>
    <row r="27" spans="1:33" ht="22.9" customHeight="1">
      <c r="A27" s="93" t="s">
        <v>36</v>
      </c>
      <c r="B27" s="228" t="s">
        <v>37</v>
      </c>
      <c r="C27" s="229"/>
      <c r="D27" s="223" t="s">
        <v>38</v>
      </c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5"/>
      <c r="W27" s="218" t="s">
        <v>39</v>
      </c>
      <c r="X27" s="219"/>
      <c r="Y27" s="220"/>
      <c r="Z27" s="218" t="s">
        <v>40</v>
      </c>
      <c r="AA27" s="219"/>
      <c r="AB27" s="220"/>
      <c r="AC27" s="218" t="s">
        <v>40</v>
      </c>
      <c r="AD27" s="219"/>
      <c r="AE27" s="220"/>
      <c r="AF27" s="92"/>
      <c r="AG27" s="70"/>
    </row>
    <row r="28" spans="1:33" ht="22.9" customHeight="1">
      <c r="A28" s="94">
        <v>1</v>
      </c>
      <c r="B28" s="221"/>
      <c r="C28" s="222"/>
      <c r="D28" s="223"/>
      <c r="E28" s="224"/>
      <c r="F28" s="224"/>
      <c r="G28" s="224"/>
      <c r="H28" s="224"/>
      <c r="I28" s="224"/>
      <c r="J28" s="225"/>
      <c r="K28" s="226"/>
      <c r="L28" s="219"/>
      <c r="M28" s="95" t="s">
        <v>24</v>
      </c>
      <c r="N28" s="227"/>
      <c r="O28" s="220"/>
      <c r="P28" s="223"/>
      <c r="Q28" s="224"/>
      <c r="R28" s="224"/>
      <c r="S28" s="224"/>
      <c r="T28" s="224"/>
      <c r="U28" s="224"/>
      <c r="V28" s="225"/>
      <c r="W28" s="218"/>
      <c r="X28" s="219"/>
      <c r="Y28" s="220"/>
      <c r="Z28" s="218"/>
      <c r="AA28" s="219"/>
      <c r="AB28" s="220"/>
      <c r="AC28" s="218"/>
      <c r="AD28" s="219"/>
      <c r="AE28" s="220"/>
      <c r="AF28" s="92"/>
      <c r="AG28" s="70"/>
    </row>
    <row r="29" spans="1:33" ht="22.9" customHeight="1">
      <c r="A29" s="94">
        <v>2</v>
      </c>
      <c r="B29" s="221"/>
      <c r="C29" s="222"/>
      <c r="D29" s="223"/>
      <c r="E29" s="224"/>
      <c r="F29" s="224"/>
      <c r="G29" s="224"/>
      <c r="H29" s="224"/>
      <c r="I29" s="224"/>
      <c r="J29" s="225"/>
      <c r="K29" s="226"/>
      <c r="L29" s="219"/>
      <c r="M29" s="95" t="s">
        <v>24</v>
      </c>
      <c r="N29" s="227"/>
      <c r="O29" s="220"/>
      <c r="P29" s="223"/>
      <c r="Q29" s="224"/>
      <c r="R29" s="224"/>
      <c r="S29" s="224"/>
      <c r="T29" s="224"/>
      <c r="U29" s="224"/>
      <c r="V29" s="225"/>
      <c r="W29" s="218"/>
      <c r="X29" s="219"/>
      <c r="Y29" s="220"/>
      <c r="Z29" s="218"/>
      <c r="AA29" s="219"/>
      <c r="AB29" s="220"/>
      <c r="AC29" s="218"/>
      <c r="AD29" s="219"/>
      <c r="AE29" s="220"/>
      <c r="AF29" s="92"/>
      <c r="AG29" s="70"/>
    </row>
    <row r="30" spans="1:33" ht="22.9" customHeight="1">
      <c r="A30" s="94">
        <v>3</v>
      </c>
      <c r="B30" s="221"/>
      <c r="C30" s="222"/>
      <c r="D30" s="223"/>
      <c r="E30" s="224"/>
      <c r="F30" s="224"/>
      <c r="G30" s="224"/>
      <c r="H30" s="224"/>
      <c r="I30" s="224"/>
      <c r="J30" s="225"/>
      <c r="K30" s="226"/>
      <c r="L30" s="219"/>
      <c r="M30" s="95" t="s">
        <v>24</v>
      </c>
      <c r="N30" s="227"/>
      <c r="O30" s="220"/>
      <c r="P30" s="223"/>
      <c r="Q30" s="224"/>
      <c r="R30" s="224"/>
      <c r="S30" s="224"/>
      <c r="T30" s="224"/>
      <c r="U30" s="224"/>
      <c r="V30" s="225"/>
      <c r="W30" s="218"/>
      <c r="X30" s="219"/>
      <c r="Y30" s="220"/>
      <c r="Z30" s="218"/>
      <c r="AA30" s="219"/>
      <c r="AB30" s="220"/>
      <c r="AC30" s="218"/>
      <c r="AD30" s="219"/>
      <c r="AE30" s="220"/>
      <c r="AF30" s="92"/>
      <c r="AG30" s="70"/>
    </row>
    <row r="31" spans="1:33" ht="22.9" customHeight="1">
      <c r="A31" s="94">
        <v>4</v>
      </c>
      <c r="B31" s="221"/>
      <c r="C31" s="222"/>
      <c r="D31" s="223"/>
      <c r="E31" s="224"/>
      <c r="F31" s="224"/>
      <c r="G31" s="224"/>
      <c r="H31" s="224"/>
      <c r="I31" s="224"/>
      <c r="J31" s="225"/>
      <c r="K31" s="226"/>
      <c r="L31" s="219"/>
      <c r="M31" s="95" t="s">
        <v>24</v>
      </c>
      <c r="N31" s="227"/>
      <c r="O31" s="220"/>
      <c r="P31" s="223"/>
      <c r="Q31" s="224"/>
      <c r="R31" s="224"/>
      <c r="S31" s="224"/>
      <c r="T31" s="224"/>
      <c r="U31" s="224"/>
      <c r="V31" s="225"/>
      <c r="W31" s="218"/>
      <c r="X31" s="219"/>
      <c r="Y31" s="220"/>
      <c r="Z31" s="218"/>
      <c r="AA31" s="219"/>
      <c r="AB31" s="220"/>
      <c r="AC31" s="218"/>
      <c r="AD31" s="219"/>
      <c r="AE31" s="220"/>
      <c r="AF31" s="92"/>
      <c r="AG31" s="70"/>
    </row>
    <row r="32" spans="1:33" ht="22.9" customHeight="1">
      <c r="A32" s="94">
        <v>5</v>
      </c>
      <c r="B32" s="221"/>
      <c r="C32" s="222"/>
      <c r="D32" s="223"/>
      <c r="E32" s="224"/>
      <c r="F32" s="224"/>
      <c r="G32" s="224"/>
      <c r="H32" s="224"/>
      <c r="I32" s="224"/>
      <c r="J32" s="225"/>
      <c r="K32" s="226"/>
      <c r="L32" s="219"/>
      <c r="M32" s="95" t="s">
        <v>24</v>
      </c>
      <c r="N32" s="227"/>
      <c r="O32" s="220"/>
      <c r="P32" s="223"/>
      <c r="Q32" s="224"/>
      <c r="R32" s="224"/>
      <c r="S32" s="224"/>
      <c r="T32" s="224"/>
      <c r="U32" s="224"/>
      <c r="V32" s="225"/>
      <c r="W32" s="218"/>
      <c r="X32" s="219"/>
      <c r="Y32" s="220"/>
      <c r="Z32" s="218"/>
      <c r="AA32" s="219"/>
      <c r="AB32" s="220"/>
      <c r="AC32" s="218"/>
      <c r="AD32" s="219"/>
      <c r="AE32" s="220"/>
      <c r="AF32" s="92"/>
      <c r="AG32" s="70"/>
    </row>
    <row r="33" spans="1:33" ht="6" customHeight="1">
      <c r="A33" s="71"/>
      <c r="B33" s="96"/>
      <c r="C33" s="96"/>
      <c r="D33" s="97"/>
      <c r="E33" s="97"/>
      <c r="F33" s="97"/>
      <c r="G33" s="97"/>
      <c r="H33" s="97"/>
      <c r="I33" s="97"/>
      <c r="J33" s="97"/>
      <c r="K33" s="98"/>
      <c r="L33" s="98"/>
      <c r="M33" s="71"/>
      <c r="N33" s="98"/>
      <c r="O33" s="98"/>
      <c r="P33" s="97"/>
      <c r="Q33" s="97"/>
      <c r="R33" s="97"/>
      <c r="S33" s="97"/>
      <c r="T33" s="97"/>
      <c r="U33" s="97"/>
      <c r="V33" s="97"/>
      <c r="W33" s="71"/>
      <c r="X33" s="71"/>
      <c r="Y33" s="71"/>
      <c r="Z33" s="71"/>
      <c r="AA33" s="71"/>
      <c r="AB33" s="71"/>
      <c r="AC33" s="71"/>
      <c r="AD33" s="71"/>
      <c r="AE33" s="71"/>
      <c r="AF33" s="92"/>
      <c r="AG33" s="70"/>
    </row>
    <row r="34" spans="1:33" ht="22.9" customHeight="1">
      <c r="A34" s="230" t="str">
        <f>A3</f>
        <v>ブロック</v>
      </c>
      <c r="B34" s="230"/>
      <c r="C34" s="230"/>
      <c r="D34" s="230"/>
      <c r="E34" s="231"/>
      <c r="F34" s="231"/>
      <c r="G34" s="89" t="s">
        <v>15</v>
      </c>
      <c r="H34" s="231"/>
      <c r="I34" s="231"/>
      <c r="J34" s="90" t="s">
        <v>16</v>
      </c>
      <c r="K34" s="91"/>
      <c r="L34" s="231" t="s">
        <v>17</v>
      </c>
      <c r="M34" s="232"/>
      <c r="N34" s="231" t="s">
        <v>18</v>
      </c>
      <c r="O34" s="231"/>
      <c r="P34" s="231"/>
      <c r="Q34" s="231"/>
      <c r="R34" s="231"/>
      <c r="S34" s="231"/>
      <c r="T34" s="231"/>
      <c r="U34" s="231"/>
      <c r="V34" s="231"/>
      <c r="W34" s="71"/>
      <c r="X34" s="71"/>
      <c r="Y34" s="71"/>
      <c r="Z34" s="71"/>
      <c r="AA34" s="233">
        <f>AA18</f>
        <v>0</v>
      </c>
      <c r="AB34" s="233"/>
      <c r="AC34" s="233"/>
      <c r="AD34" s="233"/>
      <c r="AE34" s="233"/>
      <c r="AF34" s="92"/>
      <c r="AG34" s="70"/>
    </row>
    <row r="35" spans="1:33" ht="22.5" customHeight="1">
      <c r="A35" s="93" t="s">
        <v>36</v>
      </c>
      <c r="B35" s="228" t="s">
        <v>37</v>
      </c>
      <c r="C35" s="229"/>
      <c r="D35" s="223" t="s">
        <v>38</v>
      </c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5"/>
      <c r="W35" s="218" t="s">
        <v>39</v>
      </c>
      <c r="X35" s="219"/>
      <c r="Y35" s="220"/>
      <c r="Z35" s="218" t="s">
        <v>40</v>
      </c>
      <c r="AA35" s="219"/>
      <c r="AB35" s="220"/>
      <c r="AC35" s="218" t="s">
        <v>40</v>
      </c>
      <c r="AD35" s="219"/>
      <c r="AE35" s="220"/>
      <c r="AF35" s="92"/>
      <c r="AG35" s="70"/>
    </row>
    <row r="36" spans="1:33" ht="22.5" customHeight="1">
      <c r="A36" s="94">
        <v>1</v>
      </c>
      <c r="B36" s="221"/>
      <c r="C36" s="222"/>
      <c r="D36" s="223"/>
      <c r="E36" s="224"/>
      <c r="F36" s="224"/>
      <c r="G36" s="224"/>
      <c r="H36" s="224"/>
      <c r="I36" s="224"/>
      <c r="J36" s="225"/>
      <c r="K36" s="226"/>
      <c r="L36" s="219"/>
      <c r="M36" s="95" t="s">
        <v>24</v>
      </c>
      <c r="N36" s="227"/>
      <c r="O36" s="220"/>
      <c r="P36" s="223"/>
      <c r="Q36" s="224"/>
      <c r="R36" s="224"/>
      <c r="S36" s="224"/>
      <c r="T36" s="224"/>
      <c r="U36" s="224"/>
      <c r="V36" s="225"/>
      <c r="W36" s="218"/>
      <c r="X36" s="219"/>
      <c r="Y36" s="220"/>
      <c r="Z36" s="218"/>
      <c r="AA36" s="219"/>
      <c r="AB36" s="220"/>
      <c r="AC36" s="218"/>
      <c r="AD36" s="219"/>
      <c r="AE36" s="220"/>
      <c r="AF36" s="92"/>
      <c r="AG36" s="70"/>
    </row>
    <row r="37" spans="1:33" ht="22.5" customHeight="1">
      <c r="A37" s="94">
        <v>2</v>
      </c>
      <c r="B37" s="221"/>
      <c r="C37" s="222"/>
      <c r="D37" s="223"/>
      <c r="E37" s="224"/>
      <c r="F37" s="224"/>
      <c r="G37" s="224"/>
      <c r="H37" s="224"/>
      <c r="I37" s="224"/>
      <c r="J37" s="225"/>
      <c r="K37" s="226"/>
      <c r="L37" s="219"/>
      <c r="M37" s="95" t="s">
        <v>24</v>
      </c>
      <c r="N37" s="227"/>
      <c r="O37" s="220"/>
      <c r="P37" s="223"/>
      <c r="Q37" s="224"/>
      <c r="R37" s="224"/>
      <c r="S37" s="224"/>
      <c r="T37" s="224"/>
      <c r="U37" s="224"/>
      <c r="V37" s="225"/>
      <c r="W37" s="218"/>
      <c r="X37" s="219"/>
      <c r="Y37" s="220"/>
      <c r="Z37" s="218"/>
      <c r="AA37" s="219"/>
      <c r="AB37" s="220"/>
      <c r="AC37" s="218"/>
      <c r="AD37" s="219"/>
      <c r="AE37" s="220"/>
      <c r="AF37" s="92"/>
      <c r="AG37" s="70"/>
    </row>
    <row r="38" spans="1:33" ht="22.5" customHeight="1">
      <c r="A38" s="94">
        <v>3</v>
      </c>
      <c r="B38" s="221"/>
      <c r="C38" s="222"/>
      <c r="D38" s="223"/>
      <c r="E38" s="224"/>
      <c r="F38" s="224"/>
      <c r="G38" s="224"/>
      <c r="H38" s="224"/>
      <c r="I38" s="224"/>
      <c r="J38" s="225"/>
      <c r="K38" s="226"/>
      <c r="L38" s="219"/>
      <c r="M38" s="95" t="s">
        <v>24</v>
      </c>
      <c r="N38" s="227"/>
      <c r="O38" s="220"/>
      <c r="P38" s="223"/>
      <c r="Q38" s="224"/>
      <c r="R38" s="224"/>
      <c r="S38" s="224"/>
      <c r="T38" s="224"/>
      <c r="U38" s="224"/>
      <c r="V38" s="225"/>
      <c r="W38" s="218"/>
      <c r="X38" s="219"/>
      <c r="Y38" s="220"/>
      <c r="Z38" s="218"/>
      <c r="AA38" s="219"/>
      <c r="AB38" s="220"/>
      <c r="AC38" s="218"/>
      <c r="AD38" s="219"/>
      <c r="AE38" s="220"/>
      <c r="AF38" s="92"/>
      <c r="AG38" s="70"/>
    </row>
    <row r="39" spans="1:33" ht="22.5" customHeight="1">
      <c r="A39" s="94">
        <v>4</v>
      </c>
      <c r="B39" s="221"/>
      <c r="C39" s="222"/>
      <c r="D39" s="223"/>
      <c r="E39" s="224"/>
      <c r="F39" s="224"/>
      <c r="G39" s="224"/>
      <c r="H39" s="224"/>
      <c r="I39" s="224"/>
      <c r="J39" s="225"/>
      <c r="K39" s="226"/>
      <c r="L39" s="219"/>
      <c r="M39" s="95" t="s">
        <v>24</v>
      </c>
      <c r="N39" s="227"/>
      <c r="O39" s="220"/>
      <c r="P39" s="223"/>
      <c r="Q39" s="224"/>
      <c r="R39" s="224"/>
      <c r="S39" s="224"/>
      <c r="T39" s="224"/>
      <c r="U39" s="224"/>
      <c r="V39" s="225"/>
      <c r="W39" s="218"/>
      <c r="X39" s="219"/>
      <c r="Y39" s="220"/>
      <c r="Z39" s="218"/>
      <c r="AA39" s="219"/>
      <c r="AB39" s="220"/>
      <c r="AC39" s="218"/>
      <c r="AD39" s="219"/>
      <c r="AE39" s="220"/>
      <c r="AF39" s="92"/>
      <c r="AG39" s="70"/>
    </row>
    <row r="40" spans="1:33" ht="22.5" customHeight="1">
      <c r="A40" s="94">
        <v>5</v>
      </c>
      <c r="B40" s="221"/>
      <c r="C40" s="222"/>
      <c r="D40" s="223"/>
      <c r="E40" s="224"/>
      <c r="F40" s="224"/>
      <c r="G40" s="224"/>
      <c r="H40" s="224"/>
      <c r="I40" s="224"/>
      <c r="J40" s="225"/>
      <c r="K40" s="226"/>
      <c r="L40" s="219"/>
      <c r="M40" s="95" t="s">
        <v>24</v>
      </c>
      <c r="N40" s="227"/>
      <c r="O40" s="220"/>
      <c r="P40" s="223"/>
      <c r="Q40" s="224"/>
      <c r="R40" s="224"/>
      <c r="S40" s="224"/>
      <c r="T40" s="224"/>
      <c r="U40" s="224"/>
      <c r="V40" s="225"/>
      <c r="W40" s="218"/>
      <c r="X40" s="219"/>
      <c r="Y40" s="220"/>
      <c r="Z40" s="218"/>
      <c r="AA40" s="219"/>
      <c r="AB40" s="220"/>
      <c r="AC40" s="218"/>
      <c r="AD40" s="219"/>
      <c r="AE40" s="220"/>
    </row>
    <row r="41" spans="1:33">
      <c r="A41" s="101"/>
      <c r="B41" s="102"/>
      <c r="C41" s="102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</row>
    <row r="42" spans="1:33">
      <c r="A42" s="101"/>
      <c r="B42" s="149" t="s">
        <v>27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</row>
    <row r="43" spans="1:33">
      <c r="A43" s="101"/>
      <c r="B43" s="102"/>
      <c r="C43" s="102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</row>
    <row r="44" spans="1:33">
      <c r="A44" s="101"/>
      <c r="B44" s="102"/>
      <c r="C44" s="102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</row>
  </sheetData>
  <mergeCells count="275">
    <mergeCell ref="A1:AE1"/>
    <mergeCell ref="L2:O2"/>
    <mergeCell ref="P2:T2"/>
    <mergeCell ref="U2:X2"/>
    <mergeCell ref="Y2:Z2"/>
    <mergeCell ref="AA2:AE2"/>
    <mergeCell ref="A3:D3"/>
    <mergeCell ref="R3:S3"/>
    <mergeCell ref="T3:X3"/>
    <mergeCell ref="Y3:Z3"/>
    <mergeCell ref="AA3:AE3"/>
    <mergeCell ref="B4:D4"/>
    <mergeCell ref="E4:G4"/>
    <mergeCell ref="H4:J4"/>
    <mergeCell ref="K4:M4"/>
    <mergeCell ref="N4:P4"/>
    <mergeCell ref="Q4:S4"/>
    <mergeCell ref="T4:V4"/>
    <mergeCell ref="AD4:AE4"/>
    <mergeCell ref="A5:A6"/>
    <mergeCell ref="B5:D6"/>
    <mergeCell ref="E5:G6"/>
    <mergeCell ref="H5:J5"/>
    <mergeCell ref="K5:M5"/>
    <mergeCell ref="N5:P5"/>
    <mergeCell ref="Q5:S5"/>
    <mergeCell ref="AB5:AB6"/>
    <mergeCell ref="AC5:AC6"/>
    <mergeCell ref="AD5:AE6"/>
    <mergeCell ref="AF5:AF6"/>
    <mergeCell ref="A7:A8"/>
    <mergeCell ref="B7:D8"/>
    <mergeCell ref="E7:G7"/>
    <mergeCell ref="H7:J8"/>
    <mergeCell ref="K7:M7"/>
    <mergeCell ref="N7:P7"/>
    <mergeCell ref="T5:V5"/>
    <mergeCell ref="W5:W6"/>
    <mergeCell ref="X5:X6"/>
    <mergeCell ref="Y5:Y6"/>
    <mergeCell ref="Z5:Z6"/>
    <mergeCell ref="AA5:AA6"/>
    <mergeCell ref="AA7:AA8"/>
    <mergeCell ref="AB7:AB8"/>
    <mergeCell ref="AC7:AC8"/>
    <mergeCell ref="AD7:AE8"/>
    <mergeCell ref="AF7:AF8"/>
    <mergeCell ref="A9:A10"/>
    <mergeCell ref="B9:D10"/>
    <mergeCell ref="E9:G9"/>
    <mergeCell ref="H9:J9"/>
    <mergeCell ref="K9:M10"/>
    <mergeCell ref="Q7:S7"/>
    <mergeCell ref="T7:V7"/>
    <mergeCell ref="W7:W8"/>
    <mergeCell ref="X7:X8"/>
    <mergeCell ref="Y7:Y8"/>
    <mergeCell ref="Z7:Z8"/>
    <mergeCell ref="Z9:Z10"/>
    <mergeCell ref="AA9:AA10"/>
    <mergeCell ref="AB9:AB10"/>
    <mergeCell ref="AC9:AC10"/>
    <mergeCell ref="AD9:AE10"/>
    <mergeCell ref="AF9:AF10"/>
    <mergeCell ref="N9:P9"/>
    <mergeCell ref="Q9:S9"/>
    <mergeCell ref="T9:V9"/>
    <mergeCell ref="W9:W10"/>
    <mergeCell ref="X9:X10"/>
    <mergeCell ref="Y9:Y10"/>
    <mergeCell ref="AA11:AA12"/>
    <mergeCell ref="AB11:AB12"/>
    <mergeCell ref="AC11:AC12"/>
    <mergeCell ref="AD11:AE12"/>
    <mergeCell ref="AF11:AF12"/>
    <mergeCell ref="A13:A14"/>
    <mergeCell ref="B13:D14"/>
    <mergeCell ref="E13:G13"/>
    <mergeCell ref="H13:J13"/>
    <mergeCell ref="K13:M13"/>
    <mergeCell ref="Q11:S11"/>
    <mergeCell ref="T11:V11"/>
    <mergeCell ref="W11:W12"/>
    <mergeCell ref="X11:X12"/>
    <mergeCell ref="Y11:Y12"/>
    <mergeCell ref="Z11:Z12"/>
    <mergeCell ref="A11:A12"/>
    <mergeCell ref="B11:D12"/>
    <mergeCell ref="E11:G11"/>
    <mergeCell ref="H11:J11"/>
    <mergeCell ref="K11:M11"/>
    <mergeCell ref="N11:P12"/>
    <mergeCell ref="Z13:Z14"/>
    <mergeCell ref="AA13:AA14"/>
    <mergeCell ref="AB13:AB14"/>
    <mergeCell ref="AC13:AC14"/>
    <mergeCell ref="AD13:AE14"/>
    <mergeCell ref="AF13:AF14"/>
    <mergeCell ref="N13:P13"/>
    <mergeCell ref="Q13:S14"/>
    <mergeCell ref="T13:V13"/>
    <mergeCell ref="W13:W14"/>
    <mergeCell ref="X13:X14"/>
    <mergeCell ref="Y13:Y14"/>
    <mergeCell ref="AF15:AF16"/>
    <mergeCell ref="A18:D18"/>
    <mergeCell ref="E18:F18"/>
    <mergeCell ref="H18:I18"/>
    <mergeCell ref="L18:M18"/>
    <mergeCell ref="N18:V18"/>
    <mergeCell ref="Q15:S15"/>
    <mergeCell ref="T15:V16"/>
    <mergeCell ref="W15:W16"/>
    <mergeCell ref="X15:X16"/>
    <mergeCell ref="Y15:Y16"/>
    <mergeCell ref="Z15:Z16"/>
    <mergeCell ref="A15:A16"/>
    <mergeCell ref="B15:D16"/>
    <mergeCell ref="E15:G15"/>
    <mergeCell ref="H15:J15"/>
    <mergeCell ref="K15:M15"/>
    <mergeCell ref="N15:P15"/>
    <mergeCell ref="AA18:AE18"/>
    <mergeCell ref="B19:C19"/>
    <mergeCell ref="D19:V19"/>
    <mergeCell ref="W19:Y19"/>
    <mergeCell ref="Z19:AB19"/>
    <mergeCell ref="AC19:AE19"/>
    <mergeCell ref="AA15:AA16"/>
    <mergeCell ref="AB15:AB16"/>
    <mergeCell ref="AC15:AC16"/>
    <mergeCell ref="AD15:AE16"/>
    <mergeCell ref="Z20:AB20"/>
    <mergeCell ref="AC20:AE20"/>
    <mergeCell ref="B21:C21"/>
    <mergeCell ref="D21:J21"/>
    <mergeCell ref="K21:L21"/>
    <mergeCell ref="N21:O21"/>
    <mergeCell ref="P21:V21"/>
    <mergeCell ref="W21:Y21"/>
    <mergeCell ref="Z21:AB21"/>
    <mergeCell ref="AC21:AE21"/>
    <mergeCell ref="B20:C20"/>
    <mergeCell ref="D20:J20"/>
    <mergeCell ref="K20:L20"/>
    <mergeCell ref="N20:O20"/>
    <mergeCell ref="P20:V20"/>
    <mergeCell ref="W20:Y20"/>
    <mergeCell ref="Z22:AB22"/>
    <mergeCell ref="AC22:AE22"/>
    <mergeCell ref="B23:C23"/>
    <mergeCell ref="D23:J23"/>
    <mergeCell ref="K23:L23"/>
    <mergeCell ref="N23:O23"/>
    <mergeCell ref="P23:V23"/>
    <mergeCell ref="W23:Y23"/>
    <mergeCell ref="Z23:AB23"/>
    <mergeCell ref="AC23:AE23"/>
    <mergeCell ref="B22:C22"/>
    <mergeCell ref="D22:J22"/>
    <mergeCell ref="K22:L22"/>
    <mergeCell ref="N22:O22"/>
    <mergeCell ref="P22:V22"/>
    <mergeCell ref="W22:Y22"/>
    <mergeCell ref="Z24:AB24"/>
    <mergeCell ref="AC24:AE24"/>
    <mergeCell ref="A26:D26"/>
    <mergeCell ref="E26:F26"/>
    <mergeCell ref="H26:I26"/>
    <mergeCell ref="L26:M26"/>
    <mergeCell ref="N26:V26"/>
    <mergeCell ref="AA26:AE26"/>
    <mergeCell ref="B24:C24"/>
    <mergeCell ref="D24:J24"/>
    <mergeCell ref="K24:L24"/>
    <mergeCell ref="N24:O24"/>
    <mergeCell ref="P24:V24"/>
    <mergeCell ref="W24:Y24"/>
    <mergeCell ref="B27:C27"/>
    <mergeCell ref="D27:V27"/>
    <mergeCell ref="W27:Y27"/>
    <mergeCell ref="Z27:AB27"/>
    <mergeCell ref="AC27:AE27"/>
    <mergeCell ref="B28:C28"/>
    <mergeCell ref="D28:J28"/>
    <mergeCell ref="K28:L28"/>
    <mergeCell ref="N28:O28"/>
    <mergeCell ref="P28:V28"/>
    <mergeCell ref="W28:Y28"/>
    <mergeCell ref="Z28:AB28"/>
    <mergeCell ref="AC28:AE28"/>
    <mergeCell ref="B29:C29"/>
    <mergeCell ref="D29:J29"/>
    <mergeCell ref="K29:L29"/>
    <mergeCell ref="N29:O29"/>
    <mergeCell ref="P29:V29"/>
    <mergeCell ref="W29:Y29"/>
    <mergeCell ref="Z29:AB29"/>
    <mergeCell ref="AC29:AE29"/>
    <mergeCell ref="B30:C30"/>
    <mergeCell ref="D30:J30"/>
    <mergeCell ref="K30:L30"/>
    <mergeCell ref="N30:O30"/>
    <mergeCell ref="P30:V30"/>
    <mergeCell ref="W30:Y30"/>
    <mergeCell ref="Z30:AB30"/>
    <mergeCell ref="AC30:AE30"/>
    <mergeCell ref="A34:D34"/>
    <mergeCell ref="E34:F34"/>
    <mergeCell ref="H34:I34"/>
    <mergeCell ref="L34:M34"/>
    <mergeCell ref="N34:V34"/>
    <mergeCell ref="AA34:AE34"/>
    <mergeCell ref="Z31:AB31"/>
    <mergeCell ref="AC31:AE31"/>
    <mergeCell ref="B32:C32"/>
    <mergeCell ref="D32:J32"/>
    <mergeCell ref="K32:L32"/>
    <mergeCell ref="N32:O32"/>
    <mergeCell ref="P32:V32"/>
    <mergeCell ref="W32:Y32"/>
    <mergeCell ref="Z32:AB32"/>
    <mergeCell ref="AC32:AE32"/>
    <mergeCell ref="B31:C31"/>
    <mergeCell ref="D31:J31"/>
    <mergeCell ref="K31:L31"/>
    <mergeCell ref="N31:O31"/>
    <mergeCell ref="P31:V31"/>
    <mergeCell ref="W31:Y31"/>
    <mergeCell ref="B35:C35"/>
    <mergeCell ref="D35:V35"/>
    <mergeCell ref="W35:Y35"/>
    <mergeCell ref="Z35:AB35"/>
    <mergeCell ref="AC35:AE35"/>
    <mergeCell ref="B36:C36"/>
    <mergeCell ref="D36:J36"/>
    <mergeCell ref="K36:L36"/>
    <mergeCell ref="N36:O36"/>
    <mergeCell ref="P36:V36"/>
    <mergeCell ref="W36:Y36"/>
    <mergeCell ref="Z36:AB36"/>
    <mergeCell ref="AC36:AE36"/>
    <mergeCell ref="B37:C37"/>
    <mergeCell ref="D37:J37"/>
    <mergeCell ref="K37:L37"/>
    <mergeCell ref="N37:O37"/>
    <mergeCell ref="P37:V37"/>
    <mergeCell ref="W37:Y37"/>
    <mergeCell ref="Z37:AB37"/>
    <mergeCell ref="AC37:AE37"/>
    <mergeCell ref="B38:C38"/>
    <mergeCell ref="D38:J38"/>
    <mergeCell ref="K38:L38"/>
    <mergeCell ref="N38:O38"/>
    <mergeCell ref="P38:V38"/>
    <mergeCell ref="W38:Y38"/>
    <mergeCell ref="Z38:AB38"/>
    <mergeCell ref="AC38:AE38"/>
    <mergeCell ref="B42:T42"/>
    <mergeCell ref="Z39:AB39"/>
    <mergeCell ref="AC39:AE39"/>
    <mergeCell ref="B40:C40"/>
    <mergeCell ref="D40:J40"/>
    <mergeCell ref="K40:L40"/>
    <mergeCell ref="N40:O40"/>
    <mergeCell ref="P40:V40"/>
    <mergeCell ref="W40:Y40"/>
    <mergeCell ref="Z40:AB40"/>
    <mergeCell ref="AC40:AE40"/>
    <mergeCell ref="B39:C39"/>
    <mergeCell ref="D39:J39"/>
    <mergeCell ref="K39:L39"/>
    <mergeCell ref="N39:O39"/>
    <mergeCell ref="P39:V39"/>
    <mergeCell ref="W39:Y39"/>
  </mergeCells>
  <phoneticPr fontId="3"/>
  <pageMargins left="0.78740157480314965" right="0.78740157480314965" top="0.78740157480314965" bottom="0.78740157480314965" header="0.51181102362204722" footer="0.51181102362204722"/>
  <pageSetup paperSize="9" orientation="portrait" horizontalDpi="4294967294" r:id="rId1"/>
  <headerFooter alignWithMargins="0"/>
  <rowBreaks count="1" manualBreakCount="1">
    <brk id="41" max="3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リーグ戦表（無地）</vt:lpstr>
      <vt:lpstr>リーグ戦表7チーム</vt:lpstr>
      <vt:lpstr>リーグ戦表６チーム</vt:lpstr>
      <vt:lpstr>リーグ戦表６チーム!Print_Area</vt:lpstr>
      <vt:lpstr>リーグ戦表7チーム!Print_Area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Toru Niikura</dc:creator>
  <cp:lastModifiedBy>貫 新倉</cp:lastModifiedBy>
  <cp:lastPrinted>2022-08-29T18:14:42Z</cp:lastPrinted>
  <dcterms:created xsi:type="dcterms:W3CDTF">2022-08-29T18:09:28Z</dcterms:created>
  <dcterms:modified xsi:type="dcterms:W3CDTF">2022-08-29T18:30:15Z</dcterms:modified>
</cp:coreProperties>
</file>